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saar\Documents\futis\jako varusteet\"/>
    </mc:Choice>
  </mc:AlternateContent>
  <bookViews>
    <workbookView xWindow="0" yWindow="0" windowWidth="20490" windowHeight="8115"/>
  </bookViews>
  <sheets>
    <sheet name="TILAUS" sheetId="1" r:id="rId1"/>
    <sheet name="PAINATUS" sheetId="2" r:id="rId2"/>
    <sheet name="LISÄPAINATUS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Q17" i="1"/>
  <c r="S17" i="1" s="1"/>
  <c r="Q18" i="1"/>
  <c r="S18" i="1" s="1"/>
  <c r="Q32" i="1"/>
  <c r="Q31" i="1"/>
  <c r="Q25" i="1"/>
  <c r="Q30" i="1"/>
  <c r="Q35" i="1"/>
  <c r="S35" i="1" s="1"/>
  <c r="Q16" i="1"/>
  <c r="Q15" i="1"/>
  <c r="Q24" i="1" l="1"/>
  <c r="S24" i="1" s="1"/>
  <c r="Q62" i="1"/>
  <c r="S62" i="1" s="1"/>
  <c r="Q61" i="1"/>
  <c r="S61" i="1" s="1"/>
  <c r="S15" i="1"/>
  <c r="S16" i="1"/>
  <c r="Q19" i="1"/>
  <c r="S19" i="1" s="1"/>
  <c r="Q20" i="1"/>
  <c r="S20" i="1" s="1"/>
  <c r="Q21" i="1"/>
  <c r="S21" i="1" s="1"/>
  <c r="Q22" i="1"/>
  <c r="S22" i="1" s="1"/>
  <c r="Q23" i="1"/>
  <c r="S23" i="1" s="1"/>
  <c r="S25" i="1"/>
  <c r="Q26" i="1"/>
  <c r="S26" i="1" s="1"/>
  <c r="Q27" i="1"/>
  <c r="S27" i="1" s="1"/>
  <c r="S28" i="1"/>
  <c r="Q29" i="1"/>
  <c r="S29" i="1" s="1"/>
  <c r="S30" i="1"/>
  <c r="S31" i="1"/>
  <c r="S32" i="1"/>
  <c r="Q38" i="1"/>
  <c r="S38" i="1" s="1"/>
  <c r="Q41" i="1"/>
  <c r="S41" i="1" s="1"/>
  <c r="Q46" i="1"/>
  <c r="S46" i="1" s="1"/>
  <c r="Q49" i="1"/>
  <c r="S49" i="1" s="1"/>
  <c r="Q50" i="1"/>
  <c r="S50" i="1" s="1"/>
  <c r="Q51" i="1"/>
  <c r="S51" i="1" s="1"/>
  <c r="Q52" i="1"/>
  <c r="S52" i="1" s="1"/>
  <c r="Q53" i="1"/>
  <c r="S53" i="1" s="1"/>
  <c r="Q54" i="1"/>
  <c r="S54" i="1" s="1"/>
  <c r="Q57" i="1"/>
  <c r="S57" i="1" s="1"/>
  <c r="Q60" i="1"/>
  <c r="S60" i="1" s="1"/>
  <c r="H34" i="3"/>
  <c r="G34" i="3"/>
  <c r="F34" i="3"/>
  <c r="E34" i="3"/>
  <c r="F35" i="2"/>
  <c r="E35" i="2"/>
  <c r="H35" i="2"/>
  <c r="G35" i="2"/>
  <c r="Q11" i="1" l="1"/>
  <c r="Q9" i="1"/>
  <c r="H7" i="2"/>
</calcChain>
</file>

<file path=xl/sharedStrings.xml><?xml version="1.0" encoding="utf-8"?>
<sst xmlns="http://schemas.openxmlformats.org/spreadsheetml/2006/main" count="234" uniqueCount="145">
  <si>
    <t>Nimi</t>
  </si>
  <si>
    <t>Koodi</t>
  </si>
  <si>
    <t>Väri</t>
  </si>
  <si>
    <t>XL</t>
  </si>
  <si>
    <t>XXL</t>
  </si>
  <si>
    <t>musta</t>
  </si>
  <si>
    <t xml:space="preserve">S </t>
  </si>
  <si>
    <t>M</t>
  </si>
  <si>
    <t>L</t>
  </si>
  <si>
    <t>3XL</t>
  </si>
  <si>
    <t>Yht.</t>
  </si>
  <si>
    <t>4XL</t>
  </si>
  <si>
    <t>6583 08</t>
  </si>
  <si>
    <t>musta/valkoinen</t>
  </si>
  <si>
    <t>Pelisukat Glasgow 2.0</t>
  </si>
  <si>
    <t>Pelishortsit Anderlecht</t>
  </si>
  <si>
    <t>3 (140cm)</t>
  </si>
  <si>
    <t>4 (152cm)</t>
  </si>
  <si>
    <t>6 (M)</t>
  </si>
  <si>
    <t>7 (L)</t>
  </si>
  <si>
    <t>8 (XL)</t>
  </si>
  <si>
    <t>9 (XXL)</t>
  </si>
  <si>
    <t>5 (164/S)</t>
  </si>
  <si>
    <t>S</t>
  </si>
  <si>
    <t>SR.</t>
  </si>
  <si>
    <t>JR.</t>
  </si>
  <si>
    <t xml:space="preserve">Askeltikkaat </t>
  </si>
  <si>
    <t>2137 00</t>
  </si>
  <si>
    <t>punainen/keltainen</t>
  </si>
  <si>
    <t>2128 03</t>
  </si>
  <si>
    <t>Kartiot 40kpl</t>
  </si>
  <si>
    <t>Litteä kartio 24 kpl</t>
  </si>
  <si>
    <t>2134 02</t>
  </si>
  <si>
    <t>Peliliivit Classic</t>
  </si>
  <si>
    <t>2612 05</t>
  </si>
  <si>
    <t>punainen</t>
  </si>
  <si>
    <t xml:space="preserve">Pallopumppu </t>
  </si>
  <si>
    <t>Treenipipo Chill</t>
  </si>
  <si>
    <t>2396 08</t>
  </si>
  <si>
    <t>Joukkue:</t>
  </si>
  <si>
    <t>Yhteyshenkilö:</t>
  </si>
  <si>
    <t>á hinta</t>
  </si>
  <si>
    <t>N34</t>
  </si>
  <si>
    <t>N36</t>
  </si>
  <si>
    <t>N38</t>
  </si>
  <si>
    <t>N40</t>
  </si>
  <si>
    <t>N42</t>
  </si>
  <si>
    <t>N44</t>
  </si>
  <si>
    <t xml:space="preserve">1. Täytä ainostaan vihreällä värillä oleviin sarakkeisiin / soluihin tietoja. </t>
  </si>
  <si>
    <t>Tilauksen arvo veroineen</t>
  </si>
  <si>
    <t>Summa</t>
  </si>
  <si>
    <t>Sähköposti:</t>
  </si>
  <si>
    <t>Puhelin:</t>
  </si>
  <si>
    <t>PAINATUSLOMAKE</t>
  </si>
  <si>
    <t>TUOTE</t>
  </si>
  <si>
    <t xml:space="preserve"> VÄRI</t>
  </si>
  <si>
    <t xml:space="preserve"> KOKO</t>
  </si>
  <si>
    <t>NIMI</t>
  </si>
  <si>
    <t>TUOTENRO</t>
  </si>
  <si>
    <t>Treenihanskat</t>
  </si>
  <si>
    <t>Tuotteita yhteensä</t>
  </si>
  <si>
    <t>kpl</t>
  </si>
  <si>
    <t>Palloreppu</t>
  </si>
  <si>
    <t>NRO PIENI</t>
  </si>
  <si>
    <t>NRO ISO</t>
  </si>
  <si>
    <t>Painatukset yhteensä</t>
  </si>
  <si>
    <t>4. Käytäthän tätä lomaketta kaikille tekemillesi tilauksille.</t>
  </si>
  <si>
    <t xml:space="preserve"> </t>
  </si>
  <si>
    <t>CHILL</t>
  </si>
  <si>
    <t>1 (116cm)</t>
  </si>
  <si>
    <t>2 (128cm)</t>
  </si>
  <si>
    <t>1 (27-30)</t>
  </si>
  <si>
    <t>2 (31-34)</t>
  </si>
  <si>
    <t>3 (35-38)</t>
  </si>
  <si>
    <t>4 (39-42)</t>
  </si>
  <si>
    <t>5 (43-46)</t>
  </si>
  <si>
    <t>6 (47-50)</t>
  </si>
  <si>
    <t>3. Soita ja kysy ongelmatilanteissa Kimmolta 050-3005196.</t>
  </si>
  <si>
    <t>4283 03</t>
  </si>
  <si>
    <t>citro/musta</t>
  </si>
  <si>
    <t>4283 08</t>
  </si>
  <si>
    <t>musta/valk./kulta</t>
  </si>
  <si>
    <t xml:space="preserve">Kotipelipaita United </t>
  </si>
  <si>
    <t xml:space="preserve">Vieraspelipaita United </t>
  </si>
  <si>
    <t>3814 30</t>
  </si>
  <si>
    <t>citro</t>
  </si>
  <si>
    <t>4422 08</t>
  </si>
  <si>
    <t>9883 03</t>
  </si>
  <si>
    <t>citro/keltainen</t>
  </si>
  <si>
    <t>7483 08</t>
  </si>
  <si>
    <t>8883 03</t>
  </si>
  <si>
    <t>Treeni t-paita Promo</t>
  </si>
  <si>
    <t>6164 03</t>
  </si>
  <si>
    <t>8683 03</t>
  </si>
  <si>
    <t>musta/citro</t>
  </si>
  <si>
    <t>6383 03</t>
  </si>
  <si>
    <t>musta/citro/valk.</t>
  </si>
  <si>
    <t>Harjoitus/matkustustakki Cup</t>
  </si>
  <si>
    <t>Treenicollege Cup</t>
  </si>
  <si>
    <t>Sadetakki Cup</t>
  </si>
  <si>
    <t>Tuulitakki Cup</t>
  </si>
  <si>
    <t>Tuulihousut Cup</t>
  </si>
  <si>
    <t>Pikeepaita Cup</t>
  </si>
  <si>
    <t>Zip top treenipaita Cup</t>
  </si>
  <si>
    <t>keltainen/musta</t>
  </si>
  <si>
    <t>8783 03</t>
  </si>
  <si>
    <t>Varustekassi Pro</t>
  </si>
  <si>
    <t>1940 03</t>
  </si>
  <si>
    <t>2505 08</t>
  </si>
  <si>
    <t>Softshell-takki Team</t>
  </si>
  <si>
    <t>7611 08</t>
  </si>
  <si>
    <t>Toppatakki Active</t>
  </si>
  <si>
    <t>Collegehousut Team</t>
  </si>
  <si>
    <t>6533 08</t>
  </si>
  <si>
    <t>2612 10</t>
  </si>
  <si>
    <t>lila</t>
  </si>
  <si>
    <t>PR15</t>
  </si>
  <si>
    <t>LOGO</t>
  </si>
  <si>
    <t xml:space="preserve">Nimi selkään </t>
  </si>
  <si>
    <t>Nro iso selkään (0-99)</t>
  </si>
  <si>
    <t>Logo (kaikkiin yläosiin)</t>
  </si>
  <si>
    <t>Pieni nro eteen (0-99)</t>
  </si>
  <si>
    <r>
      <t xml:space="preserve">2. Tallenna tilauslomake itsellesi ennen lähettämistä Kimmolle osoitteeseen </t>
    </r>
    <r>
      <rPr>
        <b/>
        <sz val="11"/>
        <color theme="1"/>
        <rFont val="Calibri"/>
        <family val="2"/>
        <scheme val="minor"/>
      </rPr>
      <t>keika.junioripaallikko@gmail.com</t>
    </r>
  </si>
  <si>
    <t>Kotipelipaita Striker</t>
  </si>
  <si>
    <t>Vieraspelipaita Striker</t>
  </si>
  <si>
    <t>4206 03</t>
  </si>
  <si>
    <t>4206 08</t>
  </si>
  <si>
    <t>musta/valk</t>
  </si>
  <si>
    <t>Mv-paita Striker</t>
  </si>
  <si>
    <t>8916 23</t>
  </si>
  <si>
    <t>8916 45</t>
  </si>
  <si>
    <t>lime/harmaa</t>
  </si>
  <si>
    <t>v.sininen/sininen</t>
  </si>
  <si>
    <t>Treeniverkkahousu Allround</t>
  </si>
  <si>
    <t>8415 08</t>
  </si>
  <si>
    <t>Mv-housut Striker</t>
  </si>
  <si>
    <t>8936 08</t>
  </si>
  <si>
    <t>7197 08</t>
  </si>
  <si>
    <t>Pallo Match Training</t>
  </si>
  <si>
    <t>2324 17</t>
  </si>
  <si>
    <t>valkoinen/navy/flame</t>
  </si>
  <si>
    <t>Tilauslomake KeiKa 2017</t>
  </si>
  <si>
    <t>4207 03</t>
  </si>
  <si>
    <t>MAX</t>
  </si>
  <si>
    <t>MATIAS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</si>
</sst>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0"/>
      <name val="Eras Demi ITC"/>
      <family val="2"/>
    </font>
    <font>
      <sz val="9"/>
      <color theme="0"/>
      <name val="Eras Demi ITC"/>
      <family val="2"/>
    </font>
    <font>
      <sz val="9"/>
      <name val="Arial"/>
      <family val="2"/>
    </font>
    <font>
      <b/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58"/>
      </patternFill>
    </fill>
    <fill>
      <patternFill patternType="solid">
        <fgColor theme="1"/>
        <bgColor indexed="31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5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3" borderId="1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 textRotation="90"/>
    </xf>
    <xf numFmtId="0" fontId="18" fillId="0" borderId="38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32" xfId="0" applyFont="1" applyFill="1" applyBorder="1" applyAlignment="1">
      <alignment horizontal="left" vertical="center" textRotation="90"/>
    </xf>
    <xf numFmtId="0" fontId="18" fillId="0" borderId="38" xfId="0" applyFont="1" applyFill="1" applyBorder="1" applyAlignment="1">
      <alignment horizontal="left" vertical="center" textRotation="90"/>
    </xf>
    <xf numFmtId="0" fontId="18" fillId="0" borderId="9" xfId="0" applyFont="1" applyFill="1" applyBorder="1" applyAlignment="1">
      <alignment horizontal="left" vertical="center" textRotation="90"/>
    </xf>
    <xf numFmtId="0" fontId="18" fillId="0" borderId="39" xfId="0" applyFont="1" applyFill="1" applyBorder="1" applyAlignment="1">
      <alignment horizontal="left" vertical="center" textRotation="90"/>
    </xf>
    <xf numFmtId="0" fontId="18" fillId="0" borderId="33" xfId="0" applyFont="1" applyFill="1" applyBorder="1" applyAlignment="1">
      <alignment horizontal="left" vertical="center" textRotation="90"/>
    </xf>
    <xf numFmtId="0" fontId="9" fillId="0" borderId="0" xfId="0" applyFont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8" borderId="8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22" fillId="8" borderId="9" xfId="0" applyFont="1" applyFill="1" applyBorder="1" applyAlignment="1">
      <alignment horizontal="center" wrapText="1"/>
    </xf>
    <xf numFmtId="0" fontId="22" fillId="8" borderId="41" xfId="0" applyFont="1" applyFill="1" applyBorder="1" applyAlignment="1">
      <alignment horizontal="center" wrapText="1"/>
    </xf>
    <xf numFmtId="0" fontId="22" fillId="8" borderId="10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5" borderId="10" xfId="0" applyFont="1" applyFill="1" applyBorder="1"/>
    <xf numFmtId="0" fontId="2" fillId="2" borderId="54" xfId="0" applyFont="1" applyFill="1" applyBorder="1" applyAlignment="1">
      <alignment horizontal="center" vertical="center" textRotation="90"/>
    </xf>
    <xf numFmtId="0" fontId="2" fillId="2" borderId="55" xfId="0" applyFont="1" applyFill="1" applyBorder="1" applyAlignment="1">
      <alignment horizontal="center" vertical="center" textRotation="90"/>
    </xf>
    <xf numFmtId="0" fontId="3" fillId="2" borderId="55" xfId="0" applyFont="1" applyFill="1" applyBorder="1" applyAlignment="1">
      <alignment horizontal="center" vertical="center" textRotation="90"/>
    </xf>
    <xf numFmtId="0" fontId="2" fillId="2" borderId="56" xfId="0" applyFont="1" applyFill="1" applyBorder="1" applyAlignment="1">
      <alignment horizontal="center" vertical="center" textRotation="90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5" borderId="59" xfId="0" applyFont="1" applyFill="1" applyBorder="1"/>
    <xf numFmtId="0" fontId="2" fillId="5" borderId="37" xfId="0" applyFont="1" applyFill="1" applyBorder="1"/>
    <xf numFmtId="0" fontId="2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textRotation="90"/>
    </xf>
    <xf numFmtId="0" fontId="18" fillId="0" borderId="31" xfId="0" applyFont="1" applyFill="1" applyBorder="1" applyAlignment="1">
      <alignment horizontal="left" vertical="center" textRotation="90"/>
    </xf>
    <xf numFmtId="0" fontId="12" fillId="0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61" xfId="0" applyFont="1" applyBorder="1" applyAlignment="1"/>
    <xf numFmtId="0" fontId="23" fillId="0" borderId="62" xfId="0" applyFont="1" applyBorder="1" applyAlignment="1"/>
    <xf numFmtId="0" fontId="10" fillId="0" borderId="62" xfId="0" applyFont="1" applyBorder="1" applyAlignment="1"/>
    <xf numFmtId="0" fontId="0" fillId="0" borderId="63" xfId="0" applyBorder="1" applyAlignment="1"/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61" xfId="0" applyFont="1" applyBorder="1" applyAlignment="1"/>
    <xf numFmtId="0" fontId="23" fillId="0" borderId="64" xfId="0" applyFont="1" applyBorder="1" applyAlignment="1"/>
    <xf numFmtId="0" fontId="23" fillId="0" borderId="50" xfId="0" applyFont="1" applyBorder="1" applyAlignment="1"/>
    <xf numFmtId="0" fontId="10" fillId="0" borderId="50" xfId="0" applyFont="1" applyBorder="1" applyAlignment="1"/>
    <xf numFmtId="0" fontId="0" fillId="0" borderId="65" xfId="0" applyBorder="1" applyAlignment="1"/>
    <xf numFmtId="0" fontId="0" fillId="0" borderId="61" xfId="0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25" fillId="8" borderId="60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5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4" fontId="0" fillId="5" borderId="52" xfId="0" applyNumberForma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/>
    <xf numFmtId="0" fontId="24" fillId="9" borderId="5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5" borderId="4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/>
    </xf>
    <xf numFmtId="0" fontId="12" fillId="11" borderId="69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/>
    </xf>
    <xf numFmtId="0" fontId="28" fillId="0" borderId="6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62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2" fillId="11" borderId="67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6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49" fontId="9" fillId="5" borderId="4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26" fillId="5" borderId="7" xfId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6" fillId="0" borderId="53" xfId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9" fontId="9" fillId="0" borderId="50" xfId="0" applyNumberFormat="1" applyFont="1" applyFill="1" applyBorder="1" applyAlignment="1">
      <alignment horizontal="center" vertical="center"/>
    </xf>
    <xf numFmtId="0" fontId="21" fillId="8" borderId="48" xfId="0" applyFont="1" applyFill="1" applyBorder="1" applyAlignment="1">
      <alignment horizontal="center"/>
    </xf>
    <xf numFmtId="0" fontId="21" fillId="8" borderId="49" xfId="0" applyFont="1" applyFill="1" applyBorder="1" applyAlignment="1">
      <alignment horizontal="center"/>
    </xf>
    <xf numFmtId="0" fontId="21" fillId="8" borderId="5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4">
    <cellStyle name="Avattu hyperlinkki" xfId="2" builtinId="9" hidden="1"/>
    <cellStyle name="Avattu hyperlinkki" xfId="3" builtinId="9" hidden="1"/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353492</xdr:colOff>
      <xdr:row>0</xdr:row>
      <xdr:rowOff>52916</xdr:rowOff>
    </xdr:from>
    <xdr:to>
      <xdr:col>18</xdr:col>
      <xdr:colOff>402631</xdr:colOff>
      <xdr:row>6</xdr:row>
      <xdr:rowOff>32800</xdr:rowOff>
    </xdr:to>
    <xdr:pic>
      <xdr:nvPicPr>
        <xdr:cNvPr id="2" name="Picture 1" descr="jak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8159" y="52916"/>
          <a:ext cx="3721556" cy="127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zoomScalePageLayoutView="125" workbookViewId="0">
      <selection activeCell="F17" sqref="F17"/>
    </sheetView>
  </sheetViews>
  <sheetFormatPr defaultColWidth="8.85546875" defaultRowHeight="15" x14ac:dyDescent="0.25"/>
  <cols>
    <col min="1" max="1" width="23.42578125" style="4" customWidth="1"/>
    <col min="2" max="2" width="10" style="57" customWidth="1"/>
    <col min="3" max="3" width="16" style="13" customWidth="1"/>
    <col min="4" max="16" width="5.28515625" style="13" customWidth="1"/>
    <col min="17" max="17" width="6.28515625" style="13" customWidth="1"/>
    <col min="18" max="18" width="6.85546875" style="13" customWidth="1"/>
    <col min="19" max="19" width="8.140625" style="94" customWidth="1"/>
    <col min="20" max="16384" width="8.85546875" style="14"/>
  </cols>
  <sheetData>
    <row r="1" spans="1:19" ht="26.25" x14ac:dyDescent="0.4">
      <c r="A1" s="220" t="s">
        <v>141</v>
      </c>
      <c r="B1" s="220"/>
      <c r="C1" s="220"/>
      <c r="D1" s="220"/>
      <c r="E1" s="220"/>
      <c r="F1" s="220"/>
      <c r="G1" s="220"/>
      <c r="H1" s="220"/>
      <c r="I1" s="220"/>
    </row>
    <row r="3" spans="1:19" x14ac:dyDescent="0.25">
      <c r="A3" s="8" t="s">
        <v>39</v>
      </c>
      <c r="B3" s="234"/>
      <c r="C3" s="234"/>
      <c r="D3" s="234"/>
      <c r="E3" s="234"/>
      <c r="F3" s="234"/>
      <c r="G3" s="234"/>
      <c r="H3" s="234"/>
    </row>
    <row r="4" spans="1:19" x14ac:dyDescent="0.25">
      <c r="A4" s="8" t="s">
        <v>40</v>
      </c>
      <c r="B4" s="235"/>
      <c r="C4" s="235"/>
      <c r="D4" s="235"/>
      <c r="E4" s="235"/>
      <c r="F4" s="235"/>
      <c r="G4" s="235"/>
      <c r="H4" s="235"/>
    </row>
    <row r="5" spans="1:19" x14ac:dyDescent="0.25">
      <c r="A5" s="8" t="s">
        <v>51</v>
      </c>
      <c r="B5" s="236"/>
      <c r="C5" s="235"/>
      <c r="D5" s="235"/>
      <c r="E5" s="235"/>
      <c r="F5" s="235"/>
      <c r="G5" s="235"/>
      <c r="H5" s="235"/>
    </row>
    <row r="6" spans="1:19" x14ac:dyDescent="0.25">
      <c r="A6" s="8" t="s">
        <v>52</v>
      </c>
      <c r="B6" s="221"/>
      <c r="C6" s="221"/>
      <c r="D6" s="221"/>
      <c r="E6" s="221"/>
      <c r="F6" s="221"/>
      <c r="G6" s="221"/>
      <c r="H6" s="221"/>
    </row>
    <row r="7" spans="1:19" x14ac:dyDescent="0.25">
      <c r="A7" s="174" t="s">
        <v>48</v>
      </c>
      <c r="B7" s="174"/>
      <c r="C7" s="174"/>
      <c r="D7" s="174"/>
      <c r="E7" s="174"/>
      <c r="F7" s="174"/>
      <c r="G7" s="174"/>
      <c r="H7" s="174"/>
    </row>
    <row r="8" spans="1:19" ht="15.75" thickBot="1" x14ac:dyDescent="0.3">
      <c r="A8" s="188" t="s">
        <v>122</v>
      </c>
      <c r="B8" s="174"/>
      <c r="C8" s="174"/>
      <c r="D8" s="174"/>
      <c r="E8" s="174"/>
      <c r="F8" s="174"/>
      <c r="G8" s="174"/>
      <c r="H8" s="174"/>
    </row>
    <row r="9" spans="1:19" ht="15.75" thickBot="1" x14ac:dyDescent="0.3">
      <c r="A9" s="189" t="s">
        <v>77</v>
      </c>
      <c r="B9" s="175"/>
      <c r="C9" s="175"/>
      <c r="D9" s="175"/>
      <c r="E9" s="175"/>
      <c r="F9" s="175"/>
      <c r="G9" s="175"/>
      <c r="H9" s="175"/>
      <c r="L9" s="228" t="s">
        <v>49</v>
      </c>
      <c r="M9" s="229"/>
      <c r="N9" s="229"/>
      <c r="O9" s="229"/>
      <c r="P9" s="230"/>
      <c r="Q9" s="225" t="e">
        <f>(S15+S16+S17+S18+S19+S20+S21+S22+S23+S24+S25+S26+S27+S28+S29+S30+S31+S32+#REF!+S35+S38+#REF!+S41+S46+S49+#REF!+S50+S51+S52+S53+S54+S57+S60+S61+S62)</f>
        <v>#REF!</v>
      </c>
      <c r="R9" s="226"/>
      <c r="S9" s="227"/>
    </row>
    <row r="10" spans="1:19" ht="15.75" thickBot="1" x14ac:dyDescent="0.3">
      <c r="A10" s="175" t="s">
        <v>66</v>
      </c>
      <c r="B10" s="175"/>
      <c r="C10" s="175"/>
      <c r="D10" s="175"/>
      <c r="E10" s="175"/>
      <c r="F10" s="175"/>
      <c r="G10" s="175"/>
      <c r="H10" s="175"/>
    </row>
    <row r="11" spans="1:19" ht="15.75" thickBot="1" x14ac:dyDescent="0.3">
      <c r="A11" s="175"/>
      <c r="B11" s="175"/>
      <c r="C11" s="175"/>
      <c r="D11" s="175"/>
      <c r="E11" s="175"/>
      <c r="F11" s="175"/>
      <c r="G11" s="175"/>
      <c r="H11" s="175"/>
      <c r="L11" s="231" t="s">
        <v>60</v>
      </c>
      <c r="M11" s="232"/>
      <c r="N11" s="232"/>
      <c r="O11" s="232"/>
      <c r="P11" s="233"/>
      <c r="Q11" s="223" t="e">
        <f>(Q15+Q16+Q17+Q18+Q19+Q20+Q21+Q22+Q23+Q24+Q25+Q26+Q27+Q28+Q29+Q30+Q31+Q32+#REF!+Q35+Q38+#REF!+Q41+Q46+Q49+#REF!+Q50+Q51+Q52+Q53+Q54+Q57+Q60+Q61+Q62)</f>
        <v>#REF!</v>
      </c>
      <c r="R11" s="224"/>
      <c r="S11" s="137" t="s">
        <v>61</v>
      </c>
    </row>
    <row r="12" spans="1:19" x14ac:dyDescent="0.25">
      <c r="A12" s="222"/>
      <c r="B12" s="222"/>
      <c r="C12" s="222"/>
      <c r="D12" s="222"/>
      <c r="E12" s="222"/>
      <c r="F12" s="222"/>
      <c r="G12" s="222"/>
      <c r="H12" s="222"/>
    </row>
    <row r="13" spans="1:19" ht="15.75" thickBot="1" x14ac:dyDescent="0.3">
      <c r="A13" s="219"/>
      <c r="B13" s="219"/>
      <c r="C13" s="219"/>
      <c r="D13" s="219"/>
      <c r="E13" s="219"/>
      <c r="F13" s="219"/>
      <c r="G13" s="219"/>
      <c r="H13" s="219"/>
    </row>
    <row r="14" spans="1:19" ht="42" customHeight="1" thickBot="1" x14ac:dyDescent="0.3">
      <c r="A14" s="16" t="s">
        <v>0</v>
      </c>
      <c r="B14" s="17" t="s">
        <v>1</v>
      </c>
      <c r="C14" s="127" t="s">
        <v>2</v>
      </c>
      <c r="D14" s="183">
        <v>116</v>
      </c>
      <c r="E14" s="184">
        <v>128</v>
      </c>
      <c r="F14" s="184">
        <v>140</v>
      </c>
      <c r="G14" s="184">
        <v>152</v>
      </c>
      <c r="H14" s="184">
        <v>164</v>
      </c>
      <c r="I14" s="184">
        <v>176</v>
      </c>
      <c r="J14" s="184" t="s">
        <v>6</v>
      </c>
      <c r="K14" s="184" t="s">
        <v>7</v>
      </c>
      <c r="L14" s="184" t="s">
        <v>8</v>
      </c>
      <c r="M14" s="184" t="s">
        <v>3</v>
      </c>
      <c r="N14" s="184" t="s">
        <v>4</v>
      </c>
      <c r="O14" s="184" t="s">
        <v>9</v>
      </c>
      <c r="P14" s="185" t="s">
        <v>11</v>
      </c>
      <c r="Q14" s="40" t="s">
        <v>10</v>
      </c>
      <c r="R14" s="17" t="s">
        <v>41</v>
      </c>
      <c r="S14" s="95" t="s">
        <v>50</v>
      </c>
    </row>
    <row r="15" spans="1:19" x14ac:dyDescent="0.25">
      <c r="A15" s="34" t="s">
        <v>82</v>
      </c>
      <c r="B15" s="176" t="s">
        <v>78</v>
      </c>
      <c r="C15" s="43" t="s">
        <v>79</v>
      </c>
      <c r="D15" s="128"/>
      <c r="E15" s="3"/>
      <c r="F15" s="3"/>
      <c r="G15" s="3"/>
      <c r="H15" s="3"/>
      <c r="I15" s="173"/>
      <c r="J15" s="103"/>
      <c r="K15" s="103"/>
      <c r="L15" s="103"/>
      <c r="M15" s="103"/>
      <c r="N15" s="103"/>
      <c r="O15" s="173"/>
      <c r="P15" s="11"/>
      <c r="Q15" s="36">
        <f>SUM(D15:N15)</f>
        <v>0</v>
      </c>
      <c r="R15" s="37">
        <v>14.9</v>
      </c>
      <c r="S15" s="139">
        <f t="shared" ref="S15:S16" si="0">Q15*R15</f>
        <v>0</v>
      </c>
    </row>
    <row r="16" spans="1:19" x14ac:dyDescent="0.25">
      <c r="A16" s="34" t="s">
        <v>83</v>
      </c>
      <c r="B16" s="176" t="s">
        <v>80</v>
      </c>
      <c r="C16" s="43" t="s">
        <v>81</v>
      </c>
      <c r="D16" s="190"/>
      <c r="E16" s="103"/>
      <c r="F16" s="103"/>
      <c r="G16" s="103"/>
      <c r="H16" s="103"/>
      <c r="I16" s="173"/>
      <c r="J16" s="3"/>
      <c r="K16" s="3"/>
      <c r="L16" s="3"/>
      <c r="M16" s="3"/>
      <c r="N16" s="3"/>
      <c r="O16" s="173"/>
      <c r="P16" s="11"/>
      <c r="Q16" s="36">
        <f>SUM(D16:N16)</f>
        <v>0</v>
      </c>
      <c r="R16" s="37">
        <v>14.9</v>
      </c>
      <c r="S16" s="139">
        <f t="shared" si="0"/>
        <v>0</v>
      </c>
    </row>
    <row r="17" spans="1:19" x14ac:dyDescent="0.25">
      <c r="A17" s="34" t="s">
        <v>123</v>
      </c>
      <c r="B17" s="176" t="s">
        <v>125</v>
      </c>
      <c r="C17" s="43" t="s">
        <v>79</v>
      </c>
      <c r="D17" s="190"/>
      <c r="E17" s="103"/>
      <c r="F17" s="103"/>
      <c r="G17" s="103"/>
      <c r="H17" s="103"/>
      <c r="I17" s="173"/>
      <c r="J17" s="3"/>
      <c r="K17" s="3"/>
      <c r="L17" s="3"/>
      <c r="M17" s="3"/>
      <c r="N17" s="3"/>
      <c r="O17" s="173"/>
      <c r="P17" s="11"/>
      <c r="Q17" s="36">
        <f t="shared" ref="Q17:Q18" si="1">SUM(D17:N17)</f>
        <v>0</v>
      </c>
      <c r="R17" s="37">
        <v>14.9</v>
      </c>
      <c r="S17" s="139">
        <f t="shared" ref="S17:S18" si="2">Q17*R17</f>
        <v>0</v>
      </c>
    </row>
    <row r="18" spans="1:19" x14ac:dyDescent="0.25">
      <c r="A18" s="34" t="s">
        <v>124</v>
      </c>
      <c r="B18" s="176" t="s">
        <v>126</v>
      </c>
      <c r="C18" s="43" t="s">
        <v>127</v>
      </c>
      <c r="D18" s="190"/>
      <c r="E18" s="103"/>
      <c r="F18" s="103"/>
      <c r="G18" s="103"/>
      <c r="H18" s="103"/>
      <c r="I18" s="173"/>
      <c r="J18" s="3"/>
      <c r="K18" s="3"/>
      <c r="L18" s="3"/>
      <c r="M18" s="3"/>
      <c r="N18" s="3"/>
      <c r="O18" s="173"/>
      <c r="P18" s="11"/>
      <c r="Q18" s="36">
        <f t="shared" si="1"/>
        <v>0</v>
      </c>
      <c r="R18" s="37">
        <v>14.9</v>
      </c>
      <c r="S18" s="139">
        <f t="shared" si="2"/>
        <v>0</v>
      </c>
    </row>
    <row r="19" spans="1:19" x14ac:dyDescent="0.25">
      <c r="A19" s="34" t="s">
        <v>98</v>
      </c>
      <c r="B19" s="176" t="s">
        <v>90</v>
      </c>
      <c r="C19" s="43" t="s">
        <v>79</v>
      </c>
      <c r="D19" s="128"/>
      <c r="E19" s="3"/>
      <c r="F19" s="3"/>
      <c r="G19" s="3"/>
      <c r="H19" s="3"/>
      <c r="I19" s="9"/>
      <c r="J19" s="3"/>
      <c r="K19" s="3"/>
      <c r="L19" s="3"/>
      <c r="M19" s="3"/>
      <c r="N19" s="3"/>
      <c r="O19" s="3"/>
      <c r="P19" s="11"/>
      <c r="Q19" s="36">
        <f>SUM(D19:O19)</f>
        <v>0</v>
      </c>
      <c r="R19" s="37">
        <v>24.9</v>
      </c>
      <c r="S19" s="139">
        <f>Q19*R19</f>
        <v>0</v>
      </c>
    </row>
    <row r="20" spans="1:19" x14ac:dyDescent="0.25">
      <c r="A20" s="34" t="s">
        <v>97</v>
      </c>
      <c r="B20" s="176" t="s">
        <v>105</v>
      </c>
      <c r="C20" s="43" t="s">
        <v>104</v>
      </c>
      <c r="D20" s="128"/>
      <c r="E20" s="3"/>
      <c r="F20" s="3"/>
      <c r="G20" s="3"/>
      <c r="H20" s="3"/>
      <c r="I20" s="9"/>
      <c r="J20" s="3"/>
      <c r="K20" s="3"/>
      <c r="L20" s="3"/>
      <c r="M20" s="3"/>
      <c r="N20" s="3"/>
      <c r="O20" s="3"/>
      <c r="P20" s="12"/>
      <c r="Q20" s="36">
        <f t="shared" ref="Q20:Q29" si="3">SUM(D20:O20)</f>
        <v>0</v>
      </c>
      <c r="R20" s="37">
        <v>27.9</v>
      </c>
      <c r="S20" s="139">
        <f>Q20*R20</f>
        <v>0</v>
      </c>
    </row>
    <row r="21" spans="1:19" x14ac:dyDescent="0.25">
      <c r="A21" s="34" t="s">
        <v>99</v>
      </c>
      <c r="B21" s="176" t="s">
        <v>89</v>
      </c>
      <c r="C21" s="43" t="s">
        <v>5</v>
      </c>
      <c r="D21" s="128"/>
      <c r="E21" s="3"/>
      <c r="F21" s="3"/>
      <c r="G21" s="3"/>
      <c r="H21" s="3"/>
      <c r="I21" s="9"/>
      <c r="J21" s="3"/>
      <c r="K21" s="3"/>
      <c r="L21" s="3"/>
      <c r="M21" s="3"/>
      <c r="N21" s="3"/>
      <c r="O21" s="3"/>
      <c r="P21" s="12"/>
      <c r="Q21" s="36">
        <f t="shared" si="3"/>
        <v>0</v>
      </c>
      <c r="R21" s="37">
        <v>32.9</v>
      </c>
      <c r="S21" s="139">
        <f>Q21*R21</f>
        <v>0</v>
      </c>
    </row>
    <row r="22" spans="1:19" x14ac:dyDescent="0.25">
      <c r="A22" s="34" t="s">
        <v>100</v>
      </c>
      <c r="B22" s="176" t="s">
        <v>87</v>
      </c>
      <c r="C22" s="43" t="s">
        <v>88</v>
      </c>
      <c r="D22" s="41"/>
      <c r="E22" s="18"/>
      <c r="F22" s="19"/>
      <c r="G22" s="3"/>
      <c r="H22" s="3"/>
      <c r="I22" s="9"/>
      <c r="J22" s="3"/>
      <c r="K22" s="3"/>
      <c r="L22" s="3"/>
      <c r="M22" s="3"/>
      <c r="N22" s="3"/>
      <c r="O22" s="3"/>
      <c r="P22" s="12"/>
      <c r="Q22" s="36">
        <f t="shared" si="3"/>
        <v>0</v>
      </c>
      <c r="R22" s="37">
        <v>27.9</v>
      </c>
      <c r="S22" s="139">
        <f>Q22*R22</f>
        <v>0</v>
      </c>
    </row>
    <row r="23" spans="1:19" x14ac:dyDescent="0.25">
      <c r="A23" s="34" t="s">
        <v>101</v>
      </c>
      <c r="B23" s="176" t="s">
        <v>12</v>
      </c>
      <c r="C23" s="43" t="s">
        <v>13</v>
      </c>
      <c r="D23" s="41"/>
      <c r="E23" s="3"/>
      <c r="F23" s="3"/>
      <c r="G23" s="3"/>
      <c r="H23" s="3"/>
      <c r="I23" s="9"/>
      <c r="J23" s="3"/>
      <c r="K23" s="3"/>
      <c r="L23" s="3"/>
      <c r="M23" s="3"/>
      <c r="N23" s="3"/>
      <c r="O23" s="3"/>
      <c r="P23" s="12"/>
      <c r="Q23" s="36">
        <f t="shared" si="3"/>
        <v>0</v>
      </c>
      <c r="R23" s="37">
        <v>22.9</v>
      </c>
      <c r="S23" s="139">
        <f t="shared" ref="S23:S32" si="4">Q23*R23</f>
        <v>0</v>
      </c>
    </row>
    <row r="24" spans="1:19" x14ac:dyDescent="0.25">
      <c r="A24" s="34" t="s">
        <v>102</v>
      </c>
      <c r="B24" s="176" t="s">
        <v>95</v>
      </c>
      <c r="C24" s="44" t="s">
        <v>96</v>
      </c>
      <c r="D24" s="41"/>
      <c r="E24" s="9"/>
      <c r="F24" s="3"/>
      <c r="G24" s="3"/>
      <c r="H24" s="3"/>
      <c r="I24" s="9"/>
      <c r="J24" s="3"/>
      <c r="K24" s="3"/>
      <c r="L24" s="3"/>
      <c r="M24" s="3"/>
      <c r="N24" s="3"/>
      <c r="O24" s="3"/>
      <c r="P24" s="12"/>
      <c r="Q24" s="36">
        <f>SUM(D24:O24)</f>
        <v>0</v>
      </c>
      <c r="R24" s="37">
        <v>20.9</v>
      </c>
      <c r="S24" s="139">
        <f>Q24*R24</f>
        <v>0</v>
      </c>
    </row>
    <row r="25" spans="1:19" x14ac:dyDescent="0.25">
      <c r="A25" s="34" t="s">
        <v>103</v>
      </c>
      <c r="B25" s="176" t="s">
        <v>93</v>
      </c>
      <c r="C25" s="44" t="s">
        <v>94</v>
      </c>
      <c r="D25" s="197"/>
      <c r="E25" s="129"/>
      <c r="F25" s="3"/>
      <c r="G25" s="3"/>
      <c r="H25" s="3"/>
      <c r="I25" s="9"/>
      <c r="J25" s="3"/>
      <c r="K25" s="3"/>
      <c r="L25" s="3"/>
      <c r="M25" s="3"/>
      <c r="N25" s="3"/>
      <c r="O25" s="3"/>
      <c r="P25" s="12"/>
      <c r="Q25" s="36">
        <f>SUM(E25:P25)</f>
        <v>0</v>
      </c>
      <c r="R25" s="37">
        <v>27.9</v>
      </c>
      <c r="S25" s="139">
        <f>Q25*R25</f>
        <v>0</v>
      </c>
    </row>
    <row r="26" spans="1:19" x14ac:dyDescent="0.25">
      <c r="A26" s="34" t="s">
        <v>128</v>
      </c>
      <c r="B26" s="176" t="s">
        <v>129</v>
      </c>
      <c r="C26" s="44" t="s">
        <v>131</v>
      </c>
      <c r="D26" s="130"/>
      <c r="E26" s="129"/>
      <c r="F26" s="3"/>
      <c r="G26" s="3"/>
      <c r="H26" s="3"/>
      <c r="I26" s="9"/>
      <c r="J26" s="3"/>
      <c r="K26" s="3"/>
      <c r="L26" s="3"/>
      <c r="M26" s="3"/>
      <c r="N26" s="3"/>
      <c r="O26" s="173"/>
      <c r="P26" s="11"/>
      <c r="Q26" s="36">
        <f t="shared" ref="Q26:Q27" si="5">SUM(D26:O26)</f>
        <v>0</v>
      </c>
      <c r="R26" s="37">
        <v>27.9</v>
      </c>
      <c r="S26" s="139">
        <f t="shared" ref="S26:S28" si="6">Q26*R26</f>
        <v>0</v>
      </c>
    </row>
    <row r="27" spans="1:19" x14ac:dyDescent="0.25">
      <c r="A27" s="34" t="s">
        <v>128</v>
      </c>
      <c r="B27" s="176" t="s">
        <v>130</v>
      </c>
      <c r="C27" s="44" t="s">
        <v>132</v>
      </c>
      <c r="D27" s="130"/>
      <c r="E27" s="129"/>
      <c r="F27" s="3"/>
      <c r="G27" s="3"/>
      <c r="H27" s="3"/>
      <c r="I27" s="9"/>
      <c r="J27" s="3"/>
      <c r="K27" s="3"/>
      <c r="L27" s="3"/>
      <c r="M27" s="3"/>
      <c r="N27" s="3"/>
      <c r="O27" s="173"/>
      <c r="P27" s="11"/>
      <c r="Q27" s="36">
        <f t="shared" si="5"/>
        <v>0</v>
      </c>
      <c r="R27" s="37">
        <v>27.9</v>
      </c>
      <c r="S27" s="139">
        <f t="shared" si="6"/>
        <v>0</v>
      </c>
    </row>
    <row r="28" spans="1:19" x14ac:dyDescent="0.25">
      <c r="A28" s="34" t="s">
        <v>133</v>
      </c>
      <c r="B28" s="176" t="s">
        <v>134</v>
      </c>
      <c r="C28" s="44" t="s">
        <v>5</v>
      </c>
      <c r="D28" s="130"/>
      <c r="E28" s="129"/>
      <c r="F28" s="3"/>
      <c r="G28" s="3"/>
      <c r="H28" s="3"/>
      <c r="I28" s="9"/>
      <c r="J28" s="3"/>
      <c r="K28" s="3"/>
      <c r="L28" s="3"/>
      <c r="M28" s="3"/>
      <c r="N28" s="3"/>
      <c r="O28" s="3"/>
      <c r="P28" s="11"/>
      <c r="Q28" s="36">
        <f>SUM(D28:O28)</f>
        <v>0</v>
      </c>
      <c r="R28" s="37">
        <v>20.9</v>
      </c>
      <c r="S28" s="139">
        <f t="shared" si="6"/>
        <v>0</v>
      </c>
    </row>
    <row r="29" spans="1:19" x14ac:dyDescent="0.25">
      <c r="A29" s="34" t="s">
        <v>135</v>
      </c>
      <c r="B29" s="176" t="s">
        <v>136</v>
      </c>
      <c r="C29" s="44" t="s">
        <v>5</v>
      </c>
      <c r="D29" s="130"/>
      <c r="E29" s="129"/>
      <c r="F29" s="3"/>
      <c r="G29" s="3"/>
      <c r="H29" s="3"/>
      <c r="I29" s="9"/>
      <c r="J29" s="3"/>
      <c r="K29" s="3"/>
      <c r="L29" s="3"/>
      <c r="M29" s="3"/>
      <c r="N29" s="3"/>
      <c r="O29" s="3"/>
      <c r="P29" s="11"/>
      <c r="Q29" s="36">
        <f t="shared" si="3"/>
        <v>0</v>
      </c>
      <c r="R29" s="37">
        <v>29.9</v>
      </c>
      <c r="S29" s="139">
        <f t="shared" si="4"/>
        <v>0</v>
      </c>
    </row>
    <row r="30" spans="1:19" x14ac:dyDescent="0.25">
      <c r="A30" s="48" t="s">
        <v>91</v>
      </c>
      <c r="B30" s="178" t="s">
        <v>92</v>
      </c>
      <c r="C30" s="84" t="s">
        <v>85</v>
      </c>
      <c r="D30" s="196"/>
      <c r="E30" s="195"/>
      <c r="F30" s="131"/>
      <c r="G30" s="131"/>
      <c r="H30" s="131"/>
      <c r="I30" s="85"/>
      <c r="J30" s="131"/>
      <c r="K30" s="131"/>
      <c r="L30" s="131"/>
      <c r="M30" s="131"/>
      <c r="N30" s="131"/>
      <c r="O30" s="131"/>
      <c r="P30" s="93"/>
      <c r="Q30" s="36">
        <f>SUM(D30:P30)</f>
        <v>0</v>
      </c>
      <c r="R30" s="37">
        <v>10.9</v>
      </c>
      <c r="S30" s="139">
        <f t="shared" ref="S30:S31" si="7">Q30*R30</f>
        <v>0</v>
      </c>
    </row>
    <row r="31" spans="1:19" x14ac:dyDescent="0.25">
      <c r="A31" s="48" t="s">
        <v>111</v>
      </c>
      <c r="B31" s="178" t="s">
        <v>137</v>
      </c>
      <c r="C31" s="84" t="s">
        <v>5</v>
      </c>
      <c r="D31" s="170"/>
      <c r="E31" s="195"/>
      <c r="F31" s="131"/>
      <c r="G31" s="131"/>
      <c r="H31" s="131"/>
      <c r="I31" s="85"/>
      <c r="J31" s="131"/>
      <c r="K31" s="131"/>
      <c r="L31" s="131"/>
      <c r="M31" s="131"/>
      <c r="N31" s="131"/>
      <c r="O31" s="131"/>
      <c r="P31" s="93"/>
      <c r="Q31" s="36">
        <f>SUM(E31:P31)</f>
        <v>0</v>
      </c>
      <c r="R31" s="37">
        <v>72.900000000000006</v>
      </c>
      <c r="S31" s="139">
        <f t="shared" si="7"/>
        <v>0</v>
      </c>
    </row>
    <row r="32" spans="1:19" ht="15.75" thickBot="1" x14ac:dyDescent="0.3">
      <c r="A32" s="47" t="s">
        <v>112</v>
      </c>
      <c r="B32" s="179" t="s">
        <v>113</v>
      </c>
      <c r="C32" s="45" t="s">
        <v>5</v>
      </c>
      <c r="D32" s="42"/>
      <c r="E32" s="132"/>
      <c r="F32" s="120"/>
      <c r="G32" s="120"/>
      <c r="H32" s="120"/>
      <c r="I32" s="10"/>
      <c r="J32" s="120"/>
      <c r="K32" s="120"/>
      <c r="L32" s="120"/>
      <c r="M32" s="120"/>
      <c r="N32" s="120"/>
      <c r="O32" s="120"/>
      <c r="P32" s="198"/>
      <c r="Q32" s="38">
        <f>SUM(E32:P32)</f>
        <v>0</v>
      </c>
      <c r="R32" s="39">
        <v>23.9</v>
      </c>
      <c r="S32" s="140">
        <f t="shared" si="4"/>
        <v>0</v>
      </c>
    </row>
    <row r="33" spans="1:19" s="23" customFormat="1" ht="15.75" thickBot="1" x14ac:dyDescent="0.3">
      <c r="A33" s="20"/>
      <c r="B33" s="21"/>
      <c r="C33" s="2"/>
      <c r="D33" s="22"/>
      <c r="E33" s="2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96"/>
    </row>
    <row r="34" spans="1:19" ht="40.5" customHeight="1" thickBot="1" x14ac:dyDescent="0.3">
      <c r="A34" s="28" t="s">
        <v>0</v>
      </c>
      <c r="B34" s="29" t="s">
        <v>1</v>
      </c>
      <c r="C34" s="35" t="s">
        <v>2</v>
      </c>
      <c r="D34" s="125" t="s">
        <v>71</v>
      </c>
      <c r="E34" s="49" t="s">
        <v>72</v>
      </c>
      <c r="F34" s="49" t="s">
        <v>73</v>
      </c>
      <c r="G34" s="49" t="s">
        <v>74</v>
      </c>
      <c r="H34" s="50" t="s">
        <v>75</v>
      </c>
      <c r="I34" s="51" t="s">
        <v>76</v>
      </c>
      <c r="M34" s="25"/>
      <c r="N34" s="25"/>
      <c r="O34" s="25"/>
      <c r="Q34" s="40" t="s">
        <v>10</v>
      </c>
      <c r="R34" s="17" t="s">
        <v>41</v>
      </c>
      <c r="S34" s="95" t="s">
        <v>50</v>
      </c>
    </row>
    <row r="35" spans="1:19" ht="15.75" thickBot="1" x14ac:dyDescent="0.3">
      <c r="A35" s="193" t="s">
        <v>14</v>
      </c>
      <c r="B35" s="194" t="s">
        <v>84</v>
      </c>
      <c r="C35" s="191" t="s">
        <v>85</v>
      </c>
      <c r="D35" s="192"/>
      <c r="E35" s="192"/>
      <c r="F35" s="192"/>
      <c r="G35" s="192"/>
      <c r="H35" s="192"/>
      <c r="I35" s="192"/>
      <c r="M35" s="2"/>
      <c r="N35" s="15"/>
      <c r="O35" s="15"/>
      <c r="Q35" s="68">
        <f>SUM(D35:I35)</f>
        <v>0</v>
      </c>
      <c r="R35" s="69">
        <v>5.9</v>
      </c>
      <c r="S35" s="142">
        <f>Q35*R35</f>
        <v>0</v>
      </c>
    </row>
    <row r="36" spans="1:19" ht="15.75" thickBot="1" x14ac:dyDescent="0.3"/>
    <row r="37" spans="1:19" ht="46.5" customHeight="1" thickBot="1" x14ac:dyDescent="0.3">
      <c r="A37" s="28" t="s">
        <v>0</v>
      </c>
      <c r="B37" s="29" t="s">
        <v>1</v>
      </c>
      <c r="C37" s="35" t="s">
        <v>2</v>
      </c>
      <c r="D37" s="126" t="s">
        <v>69</v>
      </c>
      <c r="E37" s="52" t="s">
        <v>70</v>
      </c>
      <c r="F37" s="52" t="s">
        <v>16</v>
      </c>
      <c r="G37" s="52" t="s">
        <v>17</v>
      </c>
      <c r="H37" s="53" t="s">
        <v>22</v>
      </c>
      <c r="I37" s="54" t="s">
        <v>18</v>
      </c>
      <c r="J37" s="54" t="s">
        <v>19</v>
      </c>
      <c r="K37" s="55" t="s">
        <v>20</v>
      </c>
      <c r="L37" s="56" t="s">
        <v>21</v>
      </c>
      <c r="M37" s="14"/>
      <c r="N37" s="14"/>
      <c r="O37" s="14"/>
      <c r="Q37" s="40" t="s">
        <v>10</v>
      </c>
      <c r="R37" s="17" t="s">
        <v>41</v>
      </c>
      <c r="S37" s="95" t="s">
        <v>50</v>
      </c>
    </row>
    <row r="38" spans="1:19" ht="15.75" thickBot="1" x14ac:dyDescent="0.3">
      <c r="A38" s="16" t="s">
        <v>15</v>
      </c>
      <c r="B38" s="177" t="s">
        <v>86</v>
      </c>
      <c r="C38" s="172" t="s">
        <v>5</v>
      </c>
      <c r="D38" s="113"/>
      <c r="E38" s="114"/>
      <c r="F38" s="114"/>
      <c r="G38" s="114"/>
      <c r="H38" s="122"/>
      <c r="I38" s="121"/>
      <c r="J38" s="106"/>
      <c r="K38" s="123" t="s">
        <v>67</v>
      </c>
      <c r="L38" s="124"/>
      <c r="M38" s="14"/>
      <c r="N38" s="14"/>
      <c r="O38" s="14"/>
      <c r="Q38" s="66">
        <f>SUM(D38:L38)</f>
        <v>0</v>
      </c>
      <c r="R38" s="67">
        <v>8.9</v>
      </c>
      <c r="S38" s="141">
        <f>Q38*R38</f>
        <v>0</v>
      </c>
    </row>
    <row r="39" spans="1:19" ht="15.75" thickBot="1" x14ac:dyDescent="0.3"/>
    <row r="40" spans="1:19" ht="15.75" thickBot="1" x14ac:dyDescent="0.3">
      <c r="A40" s="28" t="s">
        <v>0</v>
      </c>
      <c r="B40" s="29" t="s">
        <v>1</v>
      </c>
      <c r="C40" s="35" t="s">
        <v>2</v>
      </c>
      <c r="D40" s="40">
        <v>128</v>
      </c>
      <c r="E40" s="17">
        <v>140</v>
      </c>
      <c r="F40" s="17">
        <v>152</v>
      </c>
      <c r="G40" s="17">
        <v>164</v>
      </c>
      <c r="H40" s="17" t="s">
        <v>23</v>
      </c>
      <c r="I40" s="17" t="s">
        <v>7</v>
      </c>
      <c r="J40" s="17" t="s">
        <v>8</v>
      </c>
      <c r="K40" s="17" t="s">
        <v>3</v>
      </c>
      <c r="L40" s="17" t="s">
        <v>4</v>
      </c>
      <c r="M40" s="17" t="s">
        <v>9</v>
      </c>
      <c r="N40" s="31" t="s">
        <v>11</v>
      </c>
      <c r="O40" s="14"/>
      <c r="Q40" s="40" t="s">
        <v>10</v>
      </c>
      <c r="R40" s="17" t="s">
        <v>41</v>
      </c>
      <c r="S40" s="95" t="s">
        <v>50</v>
      </c>
    </row>
    <row r="41" spans="1:19" ht="15.75" thickBot="1" x14ac:dyDescent="0.3">
      <c r="A41" s="16" t="s">
        <v>109</v>
      </c>
      <c r="B41" s="177" t="s">
        <v>110</v>
      </c>
      <c r="C41" s="171" t="s">
        <v>5</v>
      </c>
      <c r="D41" s="116"/>
      <c r="E41" s="117"/>
      <c r="F41" s="117"/>
      <c r="G41" s="117" t="s">
        <v>67</v>
      </c>
      <c r="H41" s="117"/>
      <c r="I41" s="117"/>
      <c r="J41" s="117"/>
      <c r="K41" s="117"/>
      <c r="L41" s="117"/>
      <c r="M41" s="118"/>
      <c r="N41" s="119"/>
      <c r="O41" s="14"/>
      <c r="Q41" s="63">
        <f>SUM(D41:N43)</f>
        <v>0</v>
      </c>
      <c r="R41" s="64">
        <v>59.9</v>
      </c>
      <c r="S41" s="142">
        <f>Q41*R41</f>
        <v>0</v>
      </c>
    </row>
    <row r="42" spans="1:19" ht="24" thickBot="1" x14ac:dyDescent="0.3">
      <c r="A42" s="70"/>
      <c r="D42" s="109" t="s">
        <v>42</v>
      </c>
      <c r="E42" s="110" t="s">
        <v>43</v>
      </c>
      <c r="F42" s="110" t="s">
        <v>44</v>
      </c>
      <c r="G42" s="111" t="s">
        <v>45</v>
      </c>
      <c r="H42" s="110" t="s">
        <v>46</v>
      </c>
      <c r="I42" s="112" t="s">
        <v>47</v>
      </c>
      <c r="J42" s="14"/>
      <c r="K42" s="14"/>
      <c r="L42" s="2"/>
    </row>
    <row r="43" spans="1:19" ht="15.75" thickBot="1" x14ac:dyDescent="0.3">
      <c r="A43" s="70"/>
      <c r="D43" s="113"/>
      <c r="E43" s="114"/>
      <c r="F43" s="114"/>
      <c r="G43" s="114"/>
      <c r="H43" s="114"/>
      <c r="I43" s="115"/>
      <c r="J43" s="14"/>
      <c r="K43" s="14"/>
      <c r="L43" s="2"/>
    </row>
    <row r="44" spans="1:19" ht="15.75" thickBot="1" x14ac:dyDescent="0.3">
      <c r="A44" s="70"/>
      <c r="D44" s="2"/>
      <c r="E44" s="2"/>
      <c r="F44" s="2"/>
      <c r="G44" s="2"/>
      <c r="H44" s="2"/>
      <c r="I44" s="2"/>
      <c r="J44" s="14"/>
      <c r="K44" s="14"/>
      <c r="L44" s="2"/>
    </row>
    <row r="45" spans="1:19" ht="15.75" thickBot="1" x14ac:dyDescent="0.3">
      <c r="A45" s="28" t="s">
        <v>0</v>
      </c>
      <c r="B45" s="29" t="s">
        <v>1</v>
      </c>
      <c r="C45" s="35" t="s">
        <v>2</v>
      </c>
      <c r="D45" s="88">
        <v>4</v>
      </c>
      <c r="E45" s="89">
        <v>5</v>
      </c>
      <c r="F45" s="89">
        <v>6</v>
      </c>
      <c r="G45" s="89">
        <v>7</v>
      </c>
      <c r="H45" s="89">
        <v>8</v>
      </c>
      <c r="I45" s="89">
        <v>9</v>
      </c>
      <c r="J45" s="89">
        <v>10</v>
      </c>
      <c r="K45" s="90">
        <v>11</v>
      </c>
      <c r="L45" s="2"/>
      <c r="Q45" s="40" t="s">
        <v>10</v>
      </c>
      <c r="R45" s="17" t="s">
        <v>41</v>
      </c>
      <c r="S45" s="95" t="s">
        <v>50</v>
      </c>
    </row>
    <row r="46" spans="1:19" ht="15.75" thickBot="1" x14ac:dyDescent="0.3">
      <c r="A46" s="16" t="s">
        <v>59</v>
      </c>
      <c r="B46" s="177" t="s">
        <v>108</v>
      </c>
      <c r="C46" s="171" t="s">
        <v>5</v>
      </c>
      <c r="D46" s="105"/>
      <c r="E46" s="106"/>
      <c r="F46" s="106"/>
      <c r="G46" s="106"/>
      <c r="H46" s="106" t="s">
        <v>67</v>
      </c>
      <c r="I46" s="106"/>
      <c r="J46" s="107"/>
      <c r="K46" s="108"/>
      <c r="L46" s="2"/>
      <c r="Q46" s="66">
        <f>SUM(D46:K46)</f>
        <v>0</v>
      </c>
      <c r="R46" s="67">
        <v>9.9</v>
      </c>
      <c r="S46" s="141">
        <f>Q46*R46</f>
        <v>0</v>
      </c>
    </row>
    <row r="47" spans="1:19" s="87" customFormat="1" ht="15.75" thickBot="1" x14ac:dyDescent="0.3">
      <c r="A47" s="20"/>
      <c r="B47" s="25"/>
      <c r="C47" s="2"/>
      <c r="D47" s="2"/>
      <c r="E47" s="2"/>
      <c r="F47" s="2"/>
      <c r="G47" s="2"/>
      <c r="H47" s="2"/>
      <c r="I47" s="2"/>
      <c r="J47" s="26"/>
      <c r="K47" s="26"/>
      <c r="L47" s="2"/>
      <c r="M47" s="86"/>
      <c r="N47" s="86"/>
      <c r="O47" s="86"/>
      <c r="P47" s="86"/>
      <c r="Q47" s="91"/>
      <c r="R47" s="92"/>
      <c r="S47" s="92"/>
    </row>
    <row r="48" spans="1:19" ht="15.75" thickBot="1" x14ac:dyDescent="0.3">
      <c r="A48" s="76" t="s">
        <v>0</v>
      </c>
      <c r="B48" s="79" t="s">
        <v>1</v>
      </c>
      <c r="C48" s="79" t="s">
        <v>2</v>
      </c>
      <c r="D48" s="79" t="s">
        <v>25</v>
      </c>
      <c r="E48" s="182" t="s">
        <v>24</v>
      </c>
      <c r="F48" s="14"/>
      <c r="G48" s="14"/>
      <c r="H48" s="14"/>
      <c r="I48" s="25"/>
      <c r="J48" s="25"/>
      <c r="K48" s="25"/>
      <c r="L48" s="25"/>
      <c r="M48" s="25"/>
      <c r="N48" s="25"/>
      <c r="O48" s="25"/>
      <c r="Q48" s="40" t="s">
        <v>10</v>
      </c>
      <c r="R48" s="17" t="s">
        <v>41</v>
      </c>
      <c r="S48" s="95" t="s">
        <v>50</v>
      </c>
    </row>
    <row r="49" spans="1:19" x14ac:dyDescent="0.25">
      <c r="A49" s="33" t="s">
        <v>106</v>
      </c>
      <c r="B49" s="180" t="s">
        <v>107</v>
      </c>
      <c r="C49" s="82" t="s">
        <v>94</v>
      </c>
      <c r="D49" s="102"/>
      <c r="E49" s="83"/>
      <c r="F49" s="14"/>
      <c r="G49" s="14"/>
      <c r="H49" s="14"/>
      <c r="I49" s="25"/>
      <c r="J49" s="25"/>
      <c r="K49" s="25"/>
      <c r="L49" s="25"/>
      <c r="M49" s="25"/>
      <c r="N49" s="25"/>
      <c r="O49" s="25"/>
      <c r="Q49" s="36">
        <f>SUM(D49)</f>
        <v>0</v>
      </c>
      <c r="R49" s="58">
        <v>22.5</v>
      </c>
      <c r="S49" s="98">
        <f>Q49*R49</f>
        <v>0</v>
      </c>
    </row>
    <row r="50" spans="1:19" x14ac:dyDescent="0.25">
      <c r="A50" s="34" t="s">
        <v>26</v>
      </c>
      <c r="B50" s="176" t="s">
        <v>27</v>
      </c>
      <c r="C50" s="81" t="s">
        <v>28</v>
      </c>
      <c r="D50" s="80"/>
      <c r="E50" s="27"/>
      <c r="F50" s="14"/>
      <c r="G50" s="14"/>
      <c r="H50" s="14"/>
      <c r="I50" s="2"/>
      <c r="J50" s="2"/>
      <c r="K50" s="2"/>
      <c r="L50" s="2"/>
      <c r="Q50" s="36">
        <f t="shared" ref="Q50:Q52" si="8">SUM(E50)</f>
        <v>0</v>
      </c>
      <c r="R50" s="62">
        <v>32.9</v>
      </c>
      <c r="S50" s="99">
        <f t="shared" ref="S50:S53" si="9">Q50*R50</f>
        <v>0</v>
      </c>
    </row>
    <row r="51" spans="1:19" x14ac:dyDescent="0.25">
      <c r="A51" s="34" t="s">
        <v>31</v>
      </c>
      <c r="B51" s="176" t="s">
        <v>29</v>
      </c>
      <c r="C51" s="81"/>
      <c r="D51" s="80"/>
      <c r="E51" s="27"/>
      <c r="F51" s="14"/>
      <c r="G51" s="14"/>
      <c r="H51" s="14"/>
      <c r="I51" s="2"/>
      <c r="J51" s="2"/>
      <c r="K51" s="2"/>
      <c r="L51" s="2"/>
      <c r="Q51" s="36">
        <f t="shared" si="8"/>
        <v>0</v>
      </c>
      <c r="R51" s="61">
        <v>34.9</v>
      </c>
      <c r="S51" s="99">
        <f t="shared" si="9"/>
        <v>0</v>
      </c>
    </row>
    <row r="52" spans="1:19" x14ac:dyDescent="0.25">
      <c r="A52" s="34" t="s">
        <v>30</v>
      </c>
      <c r="B52" s="176" t="s">
        <v>32</v>
      </c>
      <c r="C52" s="81"/>
      <c r="D52" s="80"/>
      <c r="E52" s="27"/>
      <c r="F52" s="14"/>
      <c r="G52" s="14"/>
      <c r="H52" s="14"/>
      <c r="I52" s="2"/>
      <c r="J52" s="2"/>
      <c r="K52" s="2"/>
      <c r="L52" s="2"/>
      <c r="Q52" s="36">
        <f t="shared" si="8"/>
        <v>0</v>
      </c>
      <c r="R52" s="62">
        <v>27.9</v>
      </c>
      <c r="S52" s="100">
        <f t="shared" si="9"/>
        <v>0</v>
      </c>
    </row>
    <row r="53" spans="1:19" x14ac:dyDescent="0.25">
      <c r="A53" s="34" t="s">
        <v>33</v>
      </c>
      <c r="B53" s="176" t="s">
        <v>34</v>
      </c>
      <c r="C53" s="81" t="s">
        <v>35</v>
      </c>
      <c r="D53" s="103"/>
      <c r="E53" s="104"/>
      <c r="F53" s="14"/>
      <c r="G53" s="14"/>
      <c r="H53" s="14"/>
      <c r="I53" s="2"/>
      <c r="J53" s="2"/>
      <c r="K53" s="2"/>
      <c r="L53" s="2"/>
      <c r="Q53" s="36">
        <f>SUM(D53:E53)</f>
        <v>0</v>
      </c>
      <c r="R53" s="61">
        <v>3.9</v>
      </c>
      <c r="S53" s="101">
        <f t="shared" si="9"/>
        <v>0</v>
      </c>
    </row>
    <row r="54" spans="1:19" x14ac:dyDescent="0.25">
      <c r="A54" s="34" t="s">
        <v>33</v>
      </c>
      <c r="B54" s="176" t="s">
        <v>114</v>
      </c>
      <c r="C54" s="81" t="s">
        <v>115</v>
      </c>
      <c r="D54" s="103"/>
      <c r="E54" s="104"/>
      <c r="F54" s="14"/>
      <c r="G54" s="14"/>
      <c r="H54" s="14"/>
      <c r="I54" s="2"/>
      <c r="J54" s="2"/>
      <c r="K54" s="2"/>
      <c r="L54" s="2"/>
      <c r="Q54" s="36">
        <f>SUM(D54:E54)</f>
        <v>0</v>
      </c>
      <c r="R54" s="61">
        <v>3.9</v>
      </c>
      <c r="S54" s="101">
        <f t="shared" ref="S54" si="10">Q54*R54</f>
        <v>0</v>
      </c>
    </row>
    <row r="55" spans="1:19" s="87" customFormat="1" ht="15.75" thickBot="1" x14ac:dyDescent="0.3">
      <c r="A55" s="20"/>
      <c r="B55" s="25"/>
      <c r="C55" s="167"/>
      <c r="D55" s="1"/>
      <c r="E55" s="1"/>
      <c r="I55" s="2"/>
      <c r="J55" s="2"/>
      <c r="K55" s="2"/>
      <c r="L55" s="2"/>
      <c r="M55" s="86"/>
      <c r="N55" s="86"/>
      <c r="O55" s="86"/>
      <c r="P55" s="86"/>
      <c r="Q55" s="91"/>
      <c r="R55" s="92"/>
      <c r="S55" s="166"/>
    </row>
    <row r="56" spans="1:19" ht="15.75" thickBot="1" x14ac:dyDescent="0.3">
      <c r="A56" s="28" t="s">
        <v>0</v>
      </c>
      <c r="B56" s="29" t="s">
        <v>1</v>
      </c>
      <c r="C56" s="29" t="s">
        <v>2</v>
      </c>
      <c r="D56" s="29">
        <v>3</v>
      </c>
      <c r="E56" s="32">
        <v>4</v>
      </c>
      <c r="F56" s="30">
        <v>5</v>
      </c>
      <c r="G56" s="14"/>
      <c r="H56" s="14"/>
      <c r="I56" s="14"/>
      <c r="Q56" s="40" t="s">
        <v>10</v>
      </c>
      <c r="R56" s="17" t="s">
        <v>41</v>
      </c>
      <c r="S56" s="95" t="s">
        <v>50</v>
      </c>
    </row>
    <row r="57" spans="1:19" x14ac:dyDescent="0.25">
      <c r="A57" s="34" t="s">
        <v>138</v>
      </c>
      <c r="B57" s="176" t="s">
        <v>139</v>
      </c>
      <c r="C57" s="43" t="s">
        <v>140</v>
      </c>
      <c r="D57" s="135"/>
      <c r="E57" s="136"/>
      <c r="F57" s="24"/>
      <c r="G57" s="187"/>
      <c r="H57" s="14"/>
      <c r="I57" s="14"/>
      <c r="Q57" s="59">
        <f>SUM(D57:F57)</f>
        <v>0</v>
      </c>
      <c r="R57" s="60">
        <v>24.9</v>
      </c>
      <c r="S57" s="99">
        <f t="shared" ref="S57" si="11">Q57*R57</f>
        <v>0</v>
      </c>
    </row>
    <row r="58" spans="1:19" ht="15.75" thickBot="1" x14ac:dyDescent="0.3">
      <c r="H58" s="6"/>
      <c r="I58" s="7"/>
    </row>
    <row r="59" spans="1:19" ht="15.75" thickBot="1" x14ac:dyDescent="0.3">
      <c r="A59" s="16" t="s">
        <v>0</v>
      </c>
      <c r="B59" s="17" t="s">
        <v>1</v>
      </c>
      <c r="C59" s="17" t="s">
        <v>2</v>
      </c>
      <c r="D59" s="31"/>
      <c r="E59" s="14"/>
      <c r="F59" s="14"/>
      <c r="G59" s="14"/>
      <c r="H59" s="25"/>
      <c r="J59" s="15"/>
      <c r="Q59" s="77" t="s">
        <v>10</v>
      </c>
      <c r="R59" s="78" t="s">
        <v>41</v>
      </c>
      <c r="S59" s="97" t="s">
        <v>50</v>
      </c>
    </row>
    <row r="60" spans="1:19" x14ac:dyDescent="0.25">
      <c r="A60" s="33" t="s">
        <v>36</v>
      </c>
      <c r="B60" s="180" t="s">
        <v>38</v>
      </c>
      <c r="C60" s="46" t="s">
        <v>5</v>
      </c>
      <c r="D60" s="133"/>
      <c r="E60" s="14"/>
      <c r="F60" s="14"/>
      <c r="G60" s="14"/>
      <c r="H60" s="15"/>
      <c r="I60" s="15"/>
      <c r="J60" s="15"/>
      <c r="Q60" s="65">
        <f t="shared" ref="Q60:Q62" si="12">SUM(D60)</f>
        <v>0</v>
      </c>
      <c r="R60" s="181">
        <v>7.9</v>
      </c>
      <c r="S60" s="138">
        <f t="shared" ref="S60:S62" si="13">Q60*R60</f>
        <v>0</v>
      </c>
    </row>
    <row r="61" spans="1:19" x14ac:dyDescent="0.25">
      <c r="A61" s="34" t="s">
        <v>37</v>
      </c>
      <c r="B61" s="176" t="s">
        <v>68</v>
      </c>
      <c r="C61" s="43" t="s">
        <v>5</v>
      </c>
      <c r="D61" s="134"/>
      <c r="E61" s="14"/>
      <c r="F61" s="14"/>
      <c r="G61" s="14"/>
      <c r="H61" s="15"/>
      <c r="I61" s="15"/>
      <c r="J61" s="15"/>
      <c r="Q61" s="36">
        <f t="shared" si="12"/>
        <v>0</v>
      </c>
      <c r="R61" s="37">
        <v>9.5</v>
      </c>
      <c r="S61" s="139">
        <f t="shared" si="13"/>
        <v>0</v>
      </c>
    </row>
    <row r="62" spans="1:19" x14ac:dyDescent="0.25">
      <c r="A62" s="34" t="s">
        <v>62</v>
      </c>
      <c r="B62" s="176" t="s">
        <v>116</v>
      </c>
      <c r="C62" s="43" t="s">
        <v>5</v>
      </c>
      <c r="D62" s="134"/>
      <c r="E62" s="14"/>
      <c r="F62" s="14"/>
      <c r="G62" s="14"/>
      <c r="H62" s="15"/>
      <c r="I62" s="15"/>
      <c r="J62" s="15"/>
      <c r="Q62" s="36">
        <f t="shared" si="12"/>
        <v>0</v>
      </c>
      <c r="R62" s="61">
        <v>17.899999999999999</v>
      </c>
      <c r="S62" s="101">
        <f t="shared" si="13"/>
        <v>0</v>
      </c>
    </row>
    <row r="63" spans="1:19" x14ac:dyDescent="0.25">
      <c r="F63" s="6"/>
      <c r="G63" s="6"/>
    </row>
    <row r="64" spans="1:19" x14ac:dyDescent="0.25">
      <c r="E64" s="5"/>
      <c r="F64" s="5"/>
      <c r="G64" s="5"/>
      <c r="H64" s="5"/>
    </row>
  </sheetData>
  <mergeCells count="11">
    <mergeCell ref="A13:H13"/>
    <mergeCell ref="A1:I1"/>
    <mergeCell ref="B6:H6"/>
    <mergeCell ref="A12:H12"/>
    <mergeCell ref="Q11:R11"/>
    <mergeCell ref="Q9:S9"/>
    <mergeCell ref="L9:P9"/>
    <mergeCell ref="L11:P11"/>
    <mergeCell ref="B3:H3"/>
    <mergeCell ref="B4:H4"/>
    <mergeCell ref="B5:H5"/>
  </mergeCells>
  <pageMargins left="0.25" right="0.25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4" sqref="B4:D4"/>
    </sheetView>
  </sheetViews>
  <sheetFormatPr defaultColWidth="8.85546875" defaultRowHeight="15" x14ac:dyDescent="0.25"/>
  <cols>
    <col min="1" max="1" width="27.85546875" customWidth="1"/>
    <col min="2" max="2" width="15.28515625" customWidth="1"/>
    <col min="3" max="3" width="14.28515625" customWidth="1"/>
    <col min="4" max="6" width="9.42578125" customWidth="1"/>
    <col min="7" max="7" width="27.140625" customWidth="1"/>
    <col min="8" max="8" width="27.28515625" customWidth="1"/>
  </cols>
  <sheetData>
    <row r="1" spans="1:8" ht="19.5" thickBot="1" x14ac:dyDescent="0.35">
      <c r="A1" s="243" t="s">
        <v>53</v>
      </c>
      <c r="B1" s="244"/>
      <c r="C1" s="244"/>
      <c r="D1" s="244"/>
      <c r="E1" s="244"/>
      <c r="F1" s="244"/>
      <c r="G1" s="244"/>
      <c r="H1" s="245"/>
    </row>
    <row r="2" spans="1:8" s="169" customFormat="1" ht="9" customHeight="1" x14ac:dyDescent="0.3">
      <c r="A2" s="168"/>
      <c r="B2" s="168"/>
      <c r="C2" s="168"/>
      <c r="D2" s="168"/>
      <c r="E2" s="168"/>
      <c r="F2" s="168"/>
      <c r="G2" s="168"/>
      <c r="H2" s="168"/>
    </row>
    <row r="3" spans="1:8" x14ac:dyDescent="0.25">
      <c r="A3" s="8" t="s">
        <v>39</v>
      </c>
      <c r="B3" s="238"/>
      <c r="C3" s="238"/>
      <c r="D3" s="238"/>
      <c r="E3" s="246" t="s">
        <v>118</v>
      </c>
      <c r="F3" s="246"/>
      <c r="G3" s="246"/>
      <c r="H3" s="163">
        <v>3.97</v>
      </c>
    </row>
    <row r="4" spans="1:8" x14ac:dyDescent="0.25">
      <c r="A4" s="8" t="s">
        <v>40</v>
      </c>
      <c r="B4" s="239"/>
      <c r="C4" s="239"/>
      <c r="D4" s="239"/>
      <c r="E4" s="246" t="s">
        <v>119</v>
      </c>
      <c r="F4" s="246"/>
      <c r="G4" s="246"/>
      <c r="H4" s="163">
        <v>4.22</v>
      </c>
    </row>
    <row r="5" spans="1:8" x14ac:dyDescent="0.25">
      <c r="A5" s="8" t="s">
        <v>51</v>
      </c>
      <c r="B5" s="240"/>
      <c r="C5" s="241"/>
      <c r="D5" s="241"/>
      <c r="E5" s="246" t="s">
        <v>120</v>
      </c>
      <c r="F5" s="246"/>
      <c r="G5" s="246"/>
      <c r="H5" s="163">
        <v>2.48</v>
      </c>
    </row>
    <row r="6" spans="1:8" ht="15.75" thickBot="1" x14ac:dyDescent="0.3">
      <c r="A6" s="8" t="s">
        <v>52</v>
      </c>
      <c r="B6" s="242"/>
      <c r="C6" s="242"/>
      <c r="D6" s="242"/>
      <c r="E6" s="246"/>
      <c r="F6" s="246"/>
      <c r="G6" s="246"/>
      <c r="H6" s="163"/>
    </row>
    <row r="7" spans="1:8" ht="15.75" thickBot="1" x14ac:dyDescent="0.3">
      <c r="A7" s="8"/>
      <c r="B7" s="164"/>
      <c r="C7" s="164"/>
      <c r="D7" s="164"/>
      <c r="E7" s="247" t="s">
        <v>65</v>
      </c>
      <c r="F7" s="248"/>
      <c r="G7" s="248"/>
      <c r="H7" s="165">
        <f>(H3*G35)+(H4*F35)+(E35*H5)+(H35*H6)</f>
        <v>21.34</v>
      </c>
    </row>
    <row r="8" spans="1:8" ht="17.25" customHeight="1" thickBot="1" x14ac:dyDescent="0.3">
      <c r="A8" s="71" t="s">
        <v>54</v>
      </c>
      <c r="B8" s="72" t="s">
        <v>58</v>
      </c>
      <c r="C8" s="73" t="s">
        <v>55</v>
      </c>
      <c r="D8" s="73" t="s">
        <v>56</v>
      </c>
      <c r="E8" s="74" t="s">
        <v>117</v>
      </c>
      <c r="F8" s="73" t="s">
        <v>64</v>
      </c>
      <c r="G8" s="73" t="s">
        <v>57</v>
      </c>
      <c r="H8" s="75"/>
    </row>
    <row r="9" spans="1:8" ht="14.25" customHeight="1" x14ac:dyDescent="0.25">
      <c r="A9" s="34" t="s">
        <v>123</v>
      </c>
      <c r="B9" s="176" t="s">
        <v>125</v>
      </c>
      <c r="C9" s="43" t="s">
        <v>79</v>
      </c>
      <c r="D9" s="205">
        <v>128</v>
      </c>
      <c r="E9" s="149">
        <v>1</v>
      </c>
      <c r="F9" s="149">
        <v>28</v>
      </c>
      <c r="G9" s="149" t="s">
        <v>143</v>
      </c>
      <c r="H9" s="157"/>
    </row>
    <row r="10" spans="1:8" ht="14.25" customHeight="1" thickBot="1" x14ac:dyDescent="0.3">
      <c r="A10" s="34"/>
      <c r="B10" s="214"/>
      <c r="C10" s="215"/>
      <c r="D10" s="216"/>
      <c r="E10" s="217"/>
      <c r="F10" s="217"/>
      <c r="G10" s="217"/>
      <c r="H10" s="218"/>
    </row>
    <row r="11" spans="1:8" ht="14.25" customHeight="1" x14ac:dyDescent="0.25">
      <c r="A11" s="34" t="s">
        <v>123</v>
      </c>
      <c r="B11" s="176" t="s">
        <v>142</v>
      </c>
      <c r="C11" s="149" t="s">
        <v>79</v>
      </c>
      <c r="D11" s="203">
        <v>140</v>
      </c>
      <c r="E11" s="186">
        <v>1</v>
      </c>
      <c r="F11" s="186">
        <v>11</v>
      </c>
      <c r="G11" s="158" t="s">
        <v>144</v>
      </c>
      <c r="H11" s="159"/>
    </row>
    <row r="12" spans="1:8" ht="14.25" customHeight="1" x14ac:dyDescent="0.25">
      <c r="A12" s="34"/>
      <c r="B12" s="199"/>
      <c r="C12" s="44"/>
      <c r="D12" s="203"/>
      <c r="E12" s="186"/>
      <c r="F12" s="186"/>
      <c r="G12" s="158"/>
      <c r="H12" s="159"/>
    </row>
    <row r="13" spans="1:8" ht="14.25" customHeight="1" x14ac:dyDescent="0.25">
      <c r="A13" s="146"/>
      <c r="B13" s="210"/>
      <c r="C13" s="208"/>
      <c r="D13" s="203"/>
      <c r="E13" s="186"/>
      <c r="F13" s="186"/>
      <c r="G13" s="150"/>
      <c r="H13" s="159"/>
    </row>
    <row r="14" spans="1:8" ht="14.25" customHeight="1" x14ac:dyDescent="0.25">
      <c r="A14" s="34"/>
      <c r="B14" s="199"/>
      <c r="C14" s="44"/>
      <c r="D14" s="204"/>
      <c r="E14" s="186"/>
      <c r="F14" s="186"/>
      <c r="G14" s="158"/>
      <c r="H14" s="159"/>
    </row>
    <row r="15" spans="1:8" ht="14.25" customHeight="1" x14ac:dyDescent="0.25">
      <c r="A15" s="147"/>
      <c r="B15" s="211"/>
      <c r="C15" s="208"/>
      <c r="D15" s="204"/>
      <c r="E15" s="186"/>
      <c r="F15" s="186"/>
      <c r="G15" s="150"/>
      <c r="H15" s="159"/>
    </row>
    <row r="16" spans="1:8" ht="14.25" customHeight="1" x14ac:dyDescent="0.25">
      <c r="A16" s="34"/>
      <c r="B16" s="199"/>
      <c r="C16" s="44"/>
      <c r="D16" s="203"/>
      <c r="E16" s="186"/>
      <c r="F16" s="186"/>
      <c r="G16" s="150"/>
      <c r="H16" s="159"/>
    </row>
    <row r="17" spans="1:8" ht="14.25" customHeight="1" thickBot="1" x14ac:dyDescent="0.3">
      <c r="A17" s="147"/>
      <c r="B17" s="211"/>
      <c r="C17" s="209"/>
      <c r="D17" s="203"/>
      <c r="E17" s="186"/>
      <c r="F17" s="186"/>
      <c r="G17" s="158"/>
      <c r="H17" s="159"/>
    </row>
    <row r="18" spans="1:8" ht="14.25" customHeight="1" thickBot="1" x14ac:dyDescent="0.3">
      <c r="A18" s="16"/>
      <c r="B18" s="17"/>
      <c r="C18" s="200"/>
      <c r="D18" s="203"/>
      <c r="E18" s="186"/>
      <c r="F18" s="186"/>
      <c r="G18" s="150"/>
      <c r="H18" s="159"/>
    </row>
    <row r="19" spans="1:8" ht="14.25" customHeight="1" thickBot="1" x14ac:dyDescent="0.3">
      <c r="A19" s="16"/>
      <c r="B19" s="17"/>
      <c r="C19" s="200"/>
      <c r="D19" s="204"/>
      <c r="E19" s="186"/>
      <c r="F19" s="186"/>
      <c r="G19" s="150"/>
      <c r="H19" s="159"/>
    </row>
    <row r="20" spans="1:8" ht="14.25" customHeight="1" thickBot="1" x14ac:dyDescent="0.3">
      <c r="A20" s="16"/>
      <c r="B20" s="17"/>
      <c r="C20" s="200"/>
      <c r="D20" s="204"/>
      <c r="E20" s="186"/>
      <c r="F20" s="186"/>
      <c r="G20" s="158"/>
      <c r="H20" s="159"/>
    </row>
    <row r="21" spans="1:8" ht="14.25" customHeight="1" x14ac:dyDescent="0.25">
      <c r="A21" s="147"/>
      <c r="B21" s="211"/>
      <c r="C21" s="208"/>
      <c r="D21" s="204"/>
      <c r="E21" s="186"/>
      <c r="F21" s="186"/>
      <c r="G21" s="150"/>
      <c r="H21" s="159"/>
    </row>
    <row r="22" spans="1:8" ht="14.25" customHeight="1" x14ac:dyDescent="0.25">
      <c r="A22" s="34"/>
      <c r="B22" s="199"/>
      <c r="C22" s="201"/>
      <c r="D22" s="204"/>
      <c r="E22" s="186"/>
      <c r="F22" s="186"/>
      <c r="G22" s="158"/>
      <c r="H22" s="159"/>
    </row>
    <row r="23" spans="1:8" ht="14.25" customHeight="1" x14ac:dyDescent="0.25">
      <c r="A23" s="146"/>
      <c r="B23" s="212"/>
      <c r="C23" s="158"/>
      <c r="D23" s="206"/>
      <c r="E23" s="150"/>
      <c r="F23" s="150"/>
      <c r="G23" s="158"/>
      <c r="H23" s="159"/>
    </row>
    <row r="24" spans="1:8" ht="14.25" customHeight="1" x14ac:dyDescent="0.25">
      <c r="A24" s="146"/>
      <c r="B24" s="212"/>
      <c r="C24" s="158"/>
      <c r="D24" s="206"/>
      <c r="E24" s="150"/>
      <c r="F24" s="150"/>
      <c r="G24" s="158"/>
      <c r="H24" s="159"/>
    </row>
    <row r="25" spans="1:8" ht="14.25" customHeight="1" x14ac:dyDescent="0.25">
      <c r="A25" s="146"/>
      <c r="B25" s="212"/>
      <c r="C25" s="158"/>
      <c r="D25" s="206"/>
      <c r="E25" s="150"/>
      <c r="F25" s="150"/>
      <c r="G25" s="158"/>
      <c r="H25" s="159"/>
    </row>
    <row r="26" spans="1:8" ht="14.25" customHeight="1" x14ac:dyDescent="0.25">
      <c r="A26" s="146"/>
      <c r="B26" s="212"/>
      <c r="C26" s="158"/>
      <c r="D26" s="206"/>
      <c r="E26" s="150"/>
      <c r="F26" s="150"/>
      <c r="G26" s="158"/>
      <c r="H26" s="159"/>
    </row>
    <row r="27" spans="1:8" ht="14.25" customHeight="1" x14ac:dyDescent="0.25">
      <c r="A27" s="146"/>
      <c r="B27" s="212"/>
      <c r="C27" s="158"/>
      <c r="D27" s="206"/>
      <c r="E27" s="150"/>
      <c r="F27" s="150"/>
      <c r="G27" s="158"/>
      <c r="H27" s="159"/>
    </row>
    <row r="28" spans="1:8" ht="14.25" customHeight="1" x14ac:dyDescent="0.25">
      <c r="A28" s="146"/>
      <c r="B28" s="212"/>
      <c r="C28" s="158"/>
      <c r="D28" s="206"/>
      <c r="E28" s="150"/>
      <c r="F28" s="150"/>
      <c r="G28" s="158"/>
      <c r="H28" s="159"/>
    </row>
    <row r="29" spans="1:8" ht="14.25" customHeight="1" x14ac:dyDescent="0.25">
      <c r="A29" s="146"/>
      <c r="B29" s="212"/>
      <c r="C29" s="158"/>
      <c r="D29" s="206"/>
      <c r="E29" s="150"/>
      <c r="F29" s="150"/>
      <c r="G29" s="158"/>
      <c r="H29" s="159"/>
    </row>
    <row r="30" spans="1:8" ht="14.25" customHeight="1" x14ac:dyDescent="0.25">
      <c r="A30" s="146"/>
      <c r="B30" s="212"/>
      <c r="C30" s="158"/>
      <c r="D30" s="206"/>
      <c r="E30" s="150"/>
      <c r="F30" s="150"/>
      <c r="G30" s="158"/>
      <c r="H30" s="159"/>
    </row>
    <row r="31" spans="1:8" ht="14.25" customHeight="1" x14ac:dyDescent="0.25">
      <c r="A31" s="146"/>
      <c r="B31" s="212"/>
      <c r="C31" s="158"/>
      <c r="D31" s="206"/>
      <c r="E31" s="150"/>
      <c r="F31" s="150"/>
      <c r="G31" s="158"/>
      <c r="H31" s="159"/>
    </row>
    <row r="32" spans="1:8" ht="14.25" customHeight="1" x14ac:dyDescent="0.25">
      <c r="A32" s="146"/>
      <c r="B32" s="212"/>
      <c r="C32" s="158"/>
      <c r="D32" s="206"/>
      <c r="E32" s="150"/>
      <c r="F32" s="150"/>
      <c r="G32" s="158"/>
      <c r="H32" s="159"/>
    </row>
    <row r="33" spans="1:8" ht="14.25" customHeight="1" x14ac:dyDescent="0.25">
      <c r="A33" s="146"/>
      <c r="B33" s="212"/>
      <c r="C33" s="158"/>
      <c r="D33" s="206"/>
      <c r="E33" s="150"/>
      <c r="F33" s="150"/>
      <c r="G33" s="158"/>
      <c r="H33" s="159"/>
    </row>
    <row r="34" spans="1:8" ht="14.25" customHeight="1" thickBot="1" x14ac:dyDescent="0.3">
      <c r="A34" s="148"/>
      <c r="B34" s="213"/>
      <c r="C34" s="151"/>
      <c r="D34" s="207"/>
      <c r="E34" s="151"/>
      <c r="F34" s="151"/>
      <c r="G34" s="151"/>
      <c r="H34" s="151"/>
    </row>
    <row r="35" spans="1:8" ht="15.75" thickBot="1" x14ac:dyDescent="0.3">
      <c r="E35" s="160">
        <f>COUNT(E9:E34)</f>
        <v>2</v>
      </c>
      <c r="F35" s="161">
        <f>COUNT(F9:F34)</f>
        <v>2</v>
      </c>
      <c r="G35" s="160">
        <f>COUNTIF(G9:G34,"*")</f>
        <v>2</v>
      </c>
      <c r="H35" s="162">
        <f>COUNTIF(H9:H34,"*")</f>
        <v>0</v>
      </c>
    </row>
    <row r="36" spans="1:8" x14ac:dyDescent="0.25">
      <c r="C36" s="143"/>
    </row>
    <row r="37" spans="1:8" x14ac:dyDescent="0.25">
      <c r="A37" s="237"/>
      <c r="B37" s="237"/>
      <c r="C37" s="143"/>
    </row>
    <row r="38" spans="1:8" x14ac:dyDescent="0.25">
      <c r="A38" s="237"/>
      <c r="B38" s="237"/>
      <c r="C38" s="143"/>
    </row>
    <row r="39" spans="1:8" x14ac:dyDescent="0.25">
      <c r="A39" s="237"/>
      <c r="B39" s="237"/>
      <c r="C39" s="143"/>
    </row>
    <row r="40" spans="1:8" x14ac:dyDescent="0.25">
      <c r="A40" s="237"/>
      <c r="B40" s="237"/>
      <c r="C40" s="143"/>
    </row>
  </sheetData>
  <mergeCells count="14">
    <mergeCell ref="A1:H1"/>
    <mergeCell ref="E3:G3"/>
    <mergeCell ref="E4:G4"/>
    <mergeCell ref="E5:G5"/>
    <mergeCell ref="A37:B37"/>
    <mergeCell ref="E6:G6"/>
    <mergeCell ref="E7:G7"/>
    <mergeCell ref="A38:B38"/>
    <mergeCell ref="A39:B39"/>
    <mergeCell ref="A40:B40"/>
    <mergeCell ref="B3:D3"/>
    <mergeCell ref="B4:D4"/>
    <mergeCell ref="B5:D5"/>
    <mergeCell ref="B6:D6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7" sqref="E7:G7"/>
    </sheetView>
  </sheetViews>
  <sheetFormatPr defaultColWidth="8.85546875" defaultRowHeight="15" x14ac:dyDescent="0.25"/>
  <cols>
    <col min="1" max="1" width="27.85546875" customWidth="1"/>
    <col min="2" max="2" width="15.28515625" customWidth="1"/>
    <col min="3" max="3" width="14.28515625" customWidth="1"/>
    <col min="4" max="6" width="9.42578125" customWidth="1"/>
    <col min="7" max="7" width="27.140625" customWidth="1"/>
    <col min="8" max="8" width="27.28515625" customWidth="1"/>
  </cols>
  <sheetData>
    <row r="1" spans="1:8" ht="19.5" thickBot="1" x14ac:dyDescent="0.35">
      <c r="A1" s="243" t="s">
        <v>53</v>
      </c>
      <c r="B1" s="244"/>
      <c r="C1" s="244"/>
      <c r="D1" s="244"/>
      <c r="E1" s="244"/>
      <c r="F1" s="244"/>
      <c r="G1" s="244"/>
      <c r="H1" s="245"/>
    </row>
    <row r="2" spans="1:8" s="169" customFormat="1" ht="9" customHeight="1" x14ac:dyDescent="0.3">
      <c r="A2" s="168"/>
      <c r="B2" s="168"/>
      <c r="C2" s="168"/>
      <c r="D2" s="168"/>
      <c r="E2" s="168"/>
      <c r="F2" s="168"/>
      <c r="G2" s="168"/>
      <c r="H2" s="168"/>
    </row>
    <row r="3" spans="1:8" x14ac:dyDescent="0.25">
      <c r="A3" s="8" t="s">
        <v>39</v>
      </c>
      <c r="B3" s="238"/>
      <c r="C3" s="238"/>
      <c r="D3" s="238"/>
      <c r="E3" s="246" t="s">
        <v>118</v>
      </c>
      <c r="F3" s="246"/>
      <c r="G3" s="246"/>
      <c r="H3" s="163">
        <v>3.97</v>
      </c>
    </row>
    <row r="4" spans="1:8" x14ac:dyDescent="0.25">
      <c r="A4" s="8" t="s">
        <v>40</v>
      </c>
      <c r="B4" s="239"/>
      <c r="C4" s="239"/>
      <c r="D4" s="239"/>
      <c r="E4" s="246" t="s">
        <v>119</v>
      </c>
      <c r="F4" s="246"/>
      <c r="G4" s="246"/>
      <c r="H4" s="163">
        <v>2.98</v>
      </c>
    </row>
    <row r="5" spans="1:8" x14ac:dyDescent="0.25">
      <c r="A5" s="8" t="s">
        <v>51</v>
      </c>
      <c r="B5" s="241"/>
      <c r="C5" s="241"/>
      <c r="D5" s="241"/>
      <c r="E5" s="246" t="s">
        <v>120</v>
      </c>
      <c r="F5" s="246"/>
      <c r="G5" s="246"/>
      <c r="H5" s="163">
        <v>2.48</v>
      </c>
    </row>
    <row r="6" spans="1:8" ht="15.75" thickBot="1" x14ac:dyDescent="0.3">
      <c r="A6" s="8" t="s">
        <v>52</v>
      </c>
      <c r="B6" s="249"/>
      <c r="C6" s="249"/>
      <c r="D6" s="249"/>
      <c r="E6" s="246" t="s">
        <v>121</v>
      </c>
      <c r="F6" s="246"/>
      <c r="G6" s="246"/>
      <c r="H6" s="163">
        <v>1.49</v>
      </c>
    </row>
    <row r="7" spans="1:8" ht="15.75" thickBot="1" x14ac:dyDescent="0.3">
      <c r="A7" s="8"/>
      <c r="B7" s="164"/>
      <c r="C7" s="164"/>
      <c r="D7" s="164"/>
      <c r="E7" s="250"/>
      <c r="F7" s="251"/>
      <c r="G7" s="251"/>
      <c r="H7" s="202"/>
    </row>
    <row r="8" spans="1:8" ht="17.25" customHeight="1" thickBot="1" x14ac:dyDescent="0.3">
      <c r="A8" s="71" t="s">
        <v>54</v>
      </c>
      <c r="B8" s="72" t="s">
        <v>58</v>
      </c>
      <c r="C8" s="73" t="s">
        <v>55</v>
      </c>
      <c r="D8" s="73" t="s">
        <v>56</v>
      </c>
      <c r="E8" s="74" t="s">
        <v>63</v>
      </c>
      <c r="F8" s="73" t="s">
        <v>64</v>
      </c>
      <c r="G8" s="73" t="s">
        <v>57</v>
      </c>
      <c r="H8" s="75"/>
    </row>
    <row r="9" spans="1:8" ht="14.25" customHeight="1" x14ac:dyDescent="0.25">
      <c r="A9" s="152"/>
      <c r="B9" s="153"/>
      <c r="C9" s="145"/>
      <c r="D9" s="152"/>
      <c r="E9" s="149"/>
      <c r="F9" s="149"/>
      <c r="G9" s="149"/>
      <c r="H9" s="157"/>
    </row>
    <row r="10" spans="1:8" ht="14.25" customHeight="1" x14ac:dyDescent="0.25">
      <c r="A10" s="146"/>
      <c r="B10" s="154"/>
      <c r="C10" s="147"/>
      <c r="D10" s="146"/>
      <c r="E10" s="150"/>
      <c r="F10" s="150"/>
      <c r="G10" s="158"/>
      <c r="H10" s="159"/>
    </row>
    <row r="11" spans="1:8" ht="14.25" customHeight="1" x14ac:dyDescent="0.25">
      <c r="A11" s="146"/>
      <c r="B11" s="154"/>
      <c r="C11" s="147"/>
      <c r="D11" s="146"/>
      <c r="E11" s="150"/>
      <c r="F11" s="150"/>
      <c r="G11" s="158"/>
      <c r="H11" s="159"/>
    </row>
    <row r="12" spans="1:8" ht="14.25" customHeight="1" x14ac:dyDescent="0.25">
      <c r="A12" s="146"/>
      <c r="B12" s="154"/>
      <c r="C12" s="147"/>
      <c r="D12" s="146"/>
      <c r="E12" s="150"/>
      <c r="F12" s="150"/>
      <c r="G12" s="150"/>
      <c r="H12" s="159"/>
    </row>
    <row r="13" spans="1:8" ht="14.25" customHeight="1" x14ac:dyDescent="0.25">
      <c r="A13" s="146"/>
      <c r="B13" s="154"/>
      <c r="C13" s="147"/>
      <c r="D13" s="147"/>
      <c r="E13" s="150"/>
      <c r="F13" s="150"/>
      <c r="G13" s="158"/>
      <c r="H13" s="159"/>
    </row>
    <row r="14" spans="1:8" ht="14.25" customHeight="1" x14ac:dyDescent="0.25">
      <c r="A14" s="147"/>
      <c r="B14" s="155"/>
      <c r="C14" s="147"/>
      <c r="D14" s="147"/>
      <c r="E14" s="150"/>
      <c r="F14" s="150"/>
      <c r="G14" s="150"/>
      <c r="H14" s="159"/>
    </row>
    <row r="15" spans="1:8" ht="14.25" customHeight="1" x14ac:dyDescent="0.25">
      <c r="A15" s="146"/>
      <c r="B15" s="155"/>
      <c r="C15" s="147"/>
      <c r="D15" s="146"/>
      <c r="E15" s="150"/>
      <c r="F15" s="150"/>
      <c r="G15" s="150"/>
      <c r="H15" s="159"/>
    </row>
    <row r="16" spans="1:8" ht="14.25" customHeight="1" x14ac:dyDescent="0.25">
      <c r="A16" s="147"/>
      <c r="B16" s="155"/>
      <c r="C16" s="146"/>
      <c r="D16" s="146"/>
      <c r="E16" s="150"/>
      <c r="F16" s="150"/>
      <c r="G16" s="158"/>
      <c r="H16" s="159"/>
    </row>
    <row r="17" spans="1:8" ht="14.25" customHeight="1" x14ac:dyDescent="0.25">
      <c r="A17" s="147"/>
      <c r="B17" s="155"/>
      <c r="C17" s="147"/>
      <c r="D17" s="146"/>
      <c r="E17" s="150"/>
      <c r="F17" s="150"/>
      <c r="G17" s="150"/>
      <c r="H17" s="159"/>
    </row>
    <row r="18" spans="1:8" ht="14.25" customHeight="1" x14ac:dyDescent="0.25">
      <c r="A18" s="146"/>
      <c r="B18" s="155"/>
      <c r="C18" s="147"/>
      <c r="D18" s="147"/>
      <c r="E18" s="150"/>
      <c r="F18" s="150"/>
      <c r="G18" s="150"/>
      <c r="H18" s="159"/>
    </row>
    <row r="19" spans="1:8" ht="14.25" customHeight="1" x14ac:dyDescent="0.25">
      <c r="A19" s="147"/>
      <c r="B19" s="155"/>
      <c r="C19" s="146"/>
      <c r="D19" s="147"/>
      <c r="E19" s="150"/>
      <c r="F19" s="150"/>
      <c r="G19" s="158"/>
      <c r="H19" s="159"/>
    </row>
    <row r="20" spans="1:8" ht="14.25" customHeight="1" x14ac:dyDescent="0.25">
      <c r="A20" s="147"/>
      <c r="B20" s="155"/>
      <c r="C20" s="147"/>
      <c r="D20" s="147"/>
      <c r="E20" s="150"/>
      <c r="F20" s="150"/>
      <c r="G20" s="150"/>
      <c r="H20" s="159"/>
    </row>
    <row r="21" spans="1:8" ht="14.25" customHeight="1" x14ac:dyDescent="0.25">
      <c r="A21" s="146"/>
      <c r="B21" s="155"/>
      <c r="C21" s="146"/>
      <c r="D21" s="147"/>
      <c r="E21" s="150"/>
      <c r="F21" s="150"/>
      <c r="G21" s="158"/>
      <c r="H21" s="159"/>
    </row>
    <row r="22" spans="1:8" ht="14.25" customHeight="1" x14ac:dyDescent="0.25">
      <c r="A22" s="146"/>
      <c r="B22" s="155"/>
      <c r="C22" s="146"/>
      <c r="D22" s="147"/>
      <c r="E22" s="150"/>
      <c r="F22" s="150"/>
      <c r="G22" s="158"/>
      <c r="H22" s="159"/>
    </row>
    <row r="23" spans="1:8" ht="14.25" customHeight="1" x14ac:dyDescent="0.25">
      <c r="A23" s="146"/>
      <c r="B23" s="155"/>
      <c r="C23" s="146"/>
      <c r="D23" s="147"/>
      <c r="E23" s="150"/>
      <c r="F23" s="150"/>
      <c r="G23" s="158"/>
      <c r="H23" s="159"/>
    </row>
    <row r="24" spans="1:8" ht="14.25" customHeight="1" x14ac:dyDescent="0.25">
      <c r="A24" s="146"/>
      <c r="B24" s="155"/>
      <c r="C24" s="146"/>
      <c r="D24" s="147"/>
      <c r="E24" s="150"/>
      <c r="F24" s="150"/>
      <c r="G24" s="158"/>
      <c r="H24" s="159"/>
    </row>
    <row r="25" spans="1:8" ht="14.25" customHeight="1" x14ac:dyDescent="0.25">
      <c r="A25" s="146"/>
      <c r="B25" s="155"/>
      <c r="C25" s="146"/>
      <c r="D25" s="147"/>
      <c r="E25" s="150"/>
      <c r="F25" s="150"/>
      <c r="G25" s="158"/>
      <c r="H25" s="159"/>
    </row>
    <row r="26" spans="1:8" ht="14.25" customHeight="1" x14ac:dyDescent="0.25">
      <c r="A26" s="146"/>
      <c r="B26" s="155"/>
      <c r="C26" s="146"/>
      <c r="D26" s="147"/>
      <c r="E26" s="150"/>
      <c r="F26" s="150"/>
      <c r="G26" s="158"/>
      <c r="H26" s="159"/>
    </row>
    <row r="27" spans="1:8" ht="14.25" customHeight="1" x14ac:dyDescent="0.25">
      <c r="A27" s="146"/>
      <c r="B27" s="155"/>
      <c r="C27" s="146"/>
      <c r="D27" s="147"/>
      <c r="E27" s="150"/>
      <c r="F27" s="150"/>
      <c r="G27" s="158"/>
      <c r="H27" s="159"/>
    </row>
    <row r="28" spans="1:8" ht="14.25" customHeight="1" x14ac:dyDescent="0.25">
      <c r="A28" s="146"/>
      <c r="B28" s="155"/>
      <c r="C28" s="146"/>
      <c r="D28" s="147"/>
      <c r="E28" s="150"/>
      <c r="F28" s="150"/>
      <c r="G28" s="158"/>
      <c r="H28" s="159"/>
    </row>
    <row r="29" spans="1:8" ht="14.25" customHeight="1" x14ac:dyDescent="0.25">
      <c r="A29" s="146"/>
      <c r="B29" s="155"/>
      <c r="C29" s="146"/>
      <c r="D29" s="147"/>
      <c r="E29" s="150"/>
      <c r="F29" s="150"/>
      <c r="G29" s="158"/>
      <c r="H29" s="159"/>
    </row>
    <row r="30" spans="1:8" ht="14.25" customHeight="1" x14ac:dyDescent="0.25">
      <c r="A30" s="146"/>
      <c r="B30" s="155"/>
      <c r="C30" s="146"/>
      <c r="D30" s="147"/>
      <c r="E30" s="150"/>
      <c r="F30" s="150"/>
      <c r="G30" s="158"/>
      <c r="H30" s="159"/>
    </row>
    <row r="31" spans="1:8" ht="14.25" customHeight="1" x14ac:dyDescent="0.25">
      <c r="A31" s="146"/>
      <c r="B31" s="155"/>
      <c r="C31" s="146"/>
      <c r="D31" s="147"/>
      <c r="E31" s="150"/>
      <c r="F31" s="150"/>
      <c r="G31" s="158"/>
      <c r="H31" s="159"/>
    </row>
    <row r="32" spans="1:8" ht="14.25" customHeight="1" x14ac:dyDescent="0.25">
      <c r="A32" s="146"/>
      <c r="B32" s="155"/>
      <c r="C32" s="146"/>
      <c r="D32" s="147"/>
      <c r="E32" s="150"/>
      <c r="F32" s="150"/>
      <c r="G32" s="158"/>
      <c r="H32" s="159"/>
    </row>
    <row r="33" spans="1:8" ht="14.25" customHeight="1" thickBot="1" x14ac:dyDescent="0.3">
      <c r="A33" s="148"/>
      <c r="B33" s="156"/>
      <c r="C33" s="148"/>
      <c r="D33" s="148"/>
      <c r="E33" s="151"/>
      <c r="F33" s="151"/>
      <c r="G33" s="151"/>
      <c r="H33" s="151"/>
    </row>
    <row r="34" spans="1:8" ht="15.75" thickBot="1" x14ac:dyDescent="0.3">
      <c r="E34" s="160">
        <f>COUNT(E9:E33)</f>
        <v>0</v>
      </c>
      <c r="F34" s="161">
        <f>COUNT(F9:F33)</f>
        <v>0</v>
      </c>
      <c r="G34" s="160">
        <f>COUNTIF(G9:G33,"*")</f>
        <v>0</v>
      </c>
      <c r="H34" s="162">
        <f>COUNTIF(H9:H33,"*")</f>
        <v>0</v>
      </c>
    </row>
    <row r="35" spans="1:8" x14ac:dyDescent="0.25">
      <c r="C35" s="144"/>
    </row>
    <row r="36" spans="1:8" x14ac:dyDescent="0.25">
      <c r="A36" s="237"/>
      <c r="B36" s="237"/>
      <c r="C36" s="144"/>
    </row>
    <row r="37" spans="1:8" x14ac:dyDescent="0.25">
      <c r="A37" s="237"/>
      <c r="B37" s="237"/>
      <c r="C37" s="144"/>
    </row>
    <row r="38" spans="1:8" x14ac:dyDescent="0.25">
      <c r="A38" s="237"/>
      <c r="B38" s="237"/>
      <c r="C38" s="144"/>
    </row>
    <row r="39" spans="1:8" x14ac:dyDescent="0.25">
      <c r="A39" s="237"/>
      <c r="B39" s="237"/>
      <c r="C39" s="144"/>
    </row>
  </sheetData>
  <mergeCells count="14">
    <mergeCell ref="A36:B36"/>
    <mergeCell ref="A37:B37"/>
    <mergeCell ref="A38:B38"/>
    <mergeCell ref="A39:B39"/>
    <mergeCell ref="B5:D5"/>
    <mergeCell ref="E5:G5"/>
    <mergeCell ref="B6:D6"/>
    <mergeCell ref="E6:G6"/>
    <mergeCell ref="E7:G7"/>
    <mergeCell ref="A1:H1"/>
    <mergeCell ref="B3:D3"/>
    <mergeCell ref="E3:G3"/>
    <mergeCell ref="B4:D4"/>
    <mergeCell ref="E4:G4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TILAUS</vt:lpstr>
      <vt:lpstr>PAINATUS</vt:lpstr>
      <vt:lpstr>LISÄPAINATUS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Lauren</dc:creator>
  <cp:lastModifiedBy>Kimmo Saaristo</cp:lastModifiedBy>
  <cp:lastPrinted>2015-09-16T07:16:58Z</cp:lastPrinted>
  <dcterms:created xsi:type="dcterms:W3CDTF">2015-02-17T08:59:31Z</dcterms:created>
  <dcterms:modified xsi:type="dcterms:W3CDTF">2017-02-13T14:22:57Z</dcterms:modified>
</cp:coreProperties>
</file>